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70"/>
  </bookViews>
  <sheets>
    <sheet name="Sheet1" sheetId="1" r:id="rId1"/>
  </sheets>
  <externalReferences>
    <externalReference r:id="rId2"/>
    <externalReference r:id="rId3"/>
  </externalReferences>
  <calcPr calcId="124519"/>
</workbook>
</file>

<file path=xl/calcChain.xml><?xml version="1.0" encoding="utf-8"?>
<calcChain xmlns="http://schemas.openxmlformats.org/spreadsheetml/2006/main">
  <c r="E15" i="1"/>
  <c r="C15"/>
  <c r="F15" s="1"/>
  <c r="E14"/>
  <c r="C14"/>
  <c r="F14" s="1"/>
  <c r="E13"/>
  <c r="C13"/>
  <c r="F13" s="1"/>
  <c r="F12"/>
  <c r="C12"/>
  <c r="F11"/>
  <c r="E11"/>
  <c r="C11"/>
  <c r="F10"/>
  <c r="F9"/>
  <c r="C9"/>
  <c r="F8"/>
  <c r="C8"/>
  <c r="F7"/>
  <c r="C7"/>
  <c r="F6"/>
  <c r="C6"/>
  <c r="F5"/>
  <c r="F16" s="1"/>
  <c r="C5"/>
  <c r="F17" l="1"/>
  <c r="F18" s="1"/>
  <c r="F19" l="1"/>
  <c r="F20" s="1"/>
</calcChain>
</file>

<file path=xl/sharedStrings.xml><?xml version="1.0" encoding="utf-8"?>
<sst xmlns="http://schemas.openxmlformats.org/spreadsheetml/2006/main" count="44" uniqueCount="35">
  <si>
    <t>RANCHI  MUNICIPAL  CORPORATION,  RANCHI</t>
  </si>
  <si>
    <t>BILL OF QUANTITY</t>
  </si>
  <si>
    <t>NAME OF WORK:-CONSTRUCTION OF PCC ROAD AT MANDA TANR CHOT BAKRI BASTI HIRALAL OHDAR HOUSE TO SUNIL OHDAR HOUSE AND SUNIL OHDAR HOUSE  UNDER  WARD-05 OF RMC, RANCHI</t>
  </si>
  <si>
    <t>SL</t>
  </si>
  <si>
    <t xml:space="preserve"> Item of works</t>
  </si>
  <si>
    <t>Quantity</t>
  </si>
  <si>
    <t>Unit</t>
  </si>
  <si>
    <t xml:space="preserve">Rate          </t>
  </si>
  <si>
    <t xml:space="preserve">Amount                     </t>
  </si>
  <si>
    <t>1                 5.1.1</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</si>
  <si>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</si>
  <si>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M³</t>
  </si>
  <si>
    <t>02.
4/M004</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</si>
  <si>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</si>
  <si>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3.         5.6.8</t>
  </si>
  <si>
    <t>Supplying and laying (properly as per design and drawing )rip-rap with good quality of boulders duly packed including the cost of materials,royalty all taxes etc.but excluding the cost of carriage, all complete as per specification and direction of E/I.</t>
  </si>
  <si>
    <t>4         5.3.1.1</t>
  </si>
  <si>
    <t>Providing and laying in position cement concrete of specified grade excluding the cost of centering and shuttering - All work up to plinth level 1:1.5:3 ( 1 cement: 1.5 course sand (zone- III): 3 graded stone agreegate 20mm nominal size)</t>
  </si>
  <si>
    <t>5             5.3.17.1</t>
  </si>
  <si>
    <t>Centering and shuttering including strutting, propping etc. and removal of from for Foundations,footings, bases of columns, etc. for mass concrete.</t>
  </si>
  <si>
    <t>M²</t>
  </si>
  <si>
    <t>CARRIAGE OF MATERIALS</t>
  </si>
  <si>
    <t>(i)</t>
  </si>
  <si>
    <t>SAND-LEAD-49KM</t>
  </si>
  <si>
    <t>(ii)</t>
  </si>
  <si>
    <t>STONE DUST-LEAD-22KM</t>
  </si>
  <si>
    <t>(iii)</t>
  </si>
  <si>
    <t>STONE CHIPS-LEAD-22KM</t>
  </si>
  <si>
    <t>(iv)</t>
  </si>
  <si>
    <t>BOULDER-LEAD-36KM</t>
  </si>
  <si>
    <t>(v)</t>
  </si>
  <si>
    <t>EARTH-LEAD-1KM</t>
  </si>
  <si>
    <t>TOTAL</t>
  </si>
  <si>
    <t xml:space="preserve">GST18% </t>
  </si>
  <si>
    <t>L CESS 1%</t>
  </si>
</sst>
</file>

<file path=xl/styles.xml><?xml version="1.0" encoding="utf-8"?>
<styleSheet xmlns="http://schemas.openxmlformats.org/spreadsheetml/2006/main">
  <numFmts count="1">
    <numFmt numFmtId="164" formatCode="&quot;₹&quot;\ #,##0.00"/>
  </numFmts>
  <fonts count="16">
    <font>
      <sz val="11"/>
      <color theme="1"/>
      <name val="Calibri"/>
      <family val="2"/>
      <scheme val="minor"/>
    </font>
    <font>
      <sz val="11"/>
      <color theme="1"/>
      <name val="Calibri"/>
      <family val="2"/>
      <scheme val="minor"/>
    </font>
    <font>
      <b/>
      <sz val="12"/>
      <color theme="1"/>
      <name val="Century"/>
      <family val="1"/>
    </font>
    <font>
      <b/>
      <sz val="10"/>
      <color theme="1"/>
      <name val="Century"/>
      <family val="1"/>
    </font>
    <font>
      <b/>
      <sz val="10"/>
      <color theme="1"/>
      <name val="Calibri"/>
      <family val="2"/>
      <scheme val="minor"/>
    </font>
    <font>
      <b/>
      <sz val="10"/>
      <color theme="1"/>
      <name val="Arial"/>
      <family val="2"/>
    </font>
    <font>
      <sz val="10"/>
      <color theme="1"/>
      <name val="Arial"/>
      <family val="2"/>
    </font>
    <font>
      <sz val="10"/>
      <color theme="1"/>
      <name val="Calibri"/>
      <family val="2"/>
      <scheme val="minor"/>
    </font>
    <font>
      <sz val="11"/>
      <color theme="1"/>
      <name val="Century"/>
      <family val="1"/>
    </font>
    <font>
      <sz val="9"/>
      <color theme="1"/>
      <name val="Calibri"/>
      <family val="2"/>
      <scheme val="minor"/>
    </font>
    <font>
      <sz val="9"/>
      <color theme="1"/>
      <name val="Arial"/>
      <family val="2"/>
    </font>
    <font>
      <b/>
      <sz val="9"/>
      <color theme="1"/>
      <name val="Calibri"/>
      <family val="2"/>
      <scheme val="minor"/>
    </font>
    <font>
      <sz val="9"/>
      <color indexed="8"/>
      <name val="Tahoma"/>
      <family val="2"/>
    </font>
    <font>
      <sz val="9"/>
      <color indexed="8"/>
      <name val="Calibri"/>
      <family val="2"/>
      <scheme val="minor"/>
    </font>
    <font>
      <b/>
      <sz val="9"/>
      <color theme="1"/>
      <name val="Calibri"/>
      <family val="2"/>
    </font>
    <font>
      <sz val="9"/>
      <color theme="1"/>
      <name val="Calibri"/>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1" applyFont="1" applyBorder="1" applyAlignment="1">
      <alignment horizontal="center" vertical="center" wrapText="1"/>
    </xf>
    <xf numFmtId="0" fontId="6" fillId="0" borderId="1" xfId="1" applyFont="1" applyBorder="1" applyAlignment="1">
      <alignment horizontal="justify" vertical="top" wrapText="1"/>
    </xf>
    <xf numFmtId="2" fontId="5" fillId="0" borderId="1" xfId="1" applyNumberFormat="1" applyFont="1" applyBorder="1" applyAlignment="1">
      <alignment horizontal="center" vertical="center" wrapText="1"/>
    </xf>
    <xf numFmtId="2" fontId="6" fillId="0" borderId="1"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0" fontId="1" fillId="0" borderId="0" xfId="0" applyFont="1"/>
    <xf numFmtId="0" fontId="7" fillId="0" borderId="0" xfId="0" applyFont="1"/>
    <xf numFmtId="0" fontId="8" fillId="0" borderId="1" xfId="0" applyFont="1" applyBorder="1" applyAlignment="1">
      <alignment horizontal="center" vertical="center" wrapText="1"/>
    </xf>
    <xf numFmtId="0" fontId="6" fillId="0" borderId="1" xfId="0" applyFont="1" applyBorder="1" applyAlignment="1">
      <alignment horizontal="left" vertical="top" wrapText="1"/>
    </xf>
    <xf numFmtId="2" fontId="9" fillId="0" borderId="1" xfId="0" applyNumberFormat="1" applyFont="1" applyBorder="1" applyAlignment="1">
      <alignment horizontal="center" vertical="center"/>
    </xf>
    <xf numFmtId="2" fontId="10" fillId="0" borderId="1" xfId="1" applyNumberFormat="1" applyFont="1" applyBorder="1" applyAlignment="1">
      <alignment horizontal="center" vertical="center"/>
    </xf>
    <xf numFmtId="2" fontId="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9" fillId="0" borderId="1" xfId="0" applyFont="1" applyBorder="1" applyAlignment="1">
      <alignment horizontal="justify" vertical="top" wrapText="1"/>
    </xf>
    <xf numFmtId="0" fontId="12" fillId="2" borderId="1" xfId="0" quotePrefix="1" applyFont="1" applyFill="1" applyBorder="1" applyAlignment="1">
      <alignment horizontal="center" vertical="center" wrapText="1"/>
    </xf>
    <xf numFmtId="0" fontId="13" fillId="2" borderId="1" xfId="0" applyFont="1" applyFill="1" applyBorder="1" applyAlignment="1">
      <alignment horizontal="justify" vertical="top" wrapText="1"/>
    </xf>
    <xf numFmtId="2"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2" fontId="11" fillId="0" borderId="1" xfId="0" applyNumberFormat="1" applyFont="1" applyBorder="1" applyAlignment="1">
      <alignment horizontal="center" vertical="center" wrapText="1"/>
    </xf>
    <xf numFmtId="0" fontId="14" fillId="0" borderId="1" xfId="0" applyFont="1" applyBorder="1" applyAlignment="1">
      <alignment horizontal="center" vertical="top" wrapText="1"/>
    </xf>
    <xf numFmtId="0" fontId="14" fillId="0" borderId="1" xfId="0" applyFont="1" applyBorder="1" applyAlignment="1">
      <alignment horizontal="justify" vertical="top" wrapText="1"/>
    </xf>
    <xf numFmtId="2" fontId="15" fillId="0" borderId="1" xfId="0" applyNumberFormat="1" applyFont="1" applyBorder="1" applyAlignment="1">
      <alignment horizontal="center" vertical="center"/>
    </xf>
    <xf numFmtId="0" fontId="11" fillId="0" borderId="1" xfId="0" applyFont="1" applyBorder="1" applyAlignment="1">
      <alignment horizontal="center" vertical="top"/>
    </xf>
    <xf numFmtId="0" fontId="9" fillId="0" borderId="1" xfId="0" applyFont="1" applyBorder="1" applyAlignment="1">
      <alignment horizontal="justify" vertical="top"/>
    </xf>
    <xf numFmtId="2" fontId="9" fillId="0" borderId="1" xfId="0" applyNumberFormat="1" applyFont="1" applyBorder="1" applyAlignment="1">
      <alignment horizontal="justify" vertical="top"/>
    </xf>
    <xf numFmtId="0" fontId="11" fillId="0" borderId="1" xfId="0" applyFont="1" applyBorder="1" applyAlignment="1">
      <alignment horizontal="center"/>
    </xf>
    <xf numFmtId="0" fontId="11" fillId="0" borderId="1" xfId="0" applyFont="1" applyBorder="1" applyAlignment="1">
      <alignment horizontal="left" vertical="center" wrapText="1"/>
    </xf>
    <xf numFmtId="0" fontId="1" fillId="0" borderId="0" xfId="0" applyFont="1" applyAlignment="1">
      <alignment horizontal="center" vertical="center"/>
    </xf>
    <xf numFmtId="0" fontId="9" fillId="0" borderId="1" xfId="0" applyFont="1" applyBorder="1" applyAlignment="1">
      <alignment horizontal="center" vertical="center"/>
    </xf>
    <xf numFmtId="2" fontId="11" fillId="0" borderId="1" xfId="0" applyNumberFormat="1" applyFont="1" applyBorder="1" applyAlignment="1">
      <alignment horizontal="center" vertical="center"/>
    </xf>
    <xf numFmtId="0" fontId="11" fillId="0" borderId="1" xfId="0" applyFont="1" applyBorder="1"/>
    <xf numFmtId="0" fontId="11" fillId="0" borderId="1" xfId="0" applyFont="1" applyBorder="1" applyAlignment="1">
      <alignment vertical="top"/>
    </xf>
    <xf numFmtId="0" fontId="1" fillId="0" borderId="1" xfId="0" applyFont="1" applyBorder="1" applyAlignment="1">
      <alignment horizontal="center" vertical="center"/>
    </xf>
    <xf numFmtId="164" fontId="11" fillId="0" borderId="1" xfId="0" applyNumberFormat="1" applyFont="1" applyBorder="1" applyAlignment="1">
      <alignment horizontal="center" vertical="center"/>
    </xf>
    <xf numFmtId="2" fontId="1" fillId="0" borderId="0" xfId="0" applyNumberFormat="1" applyFont="1"/>
    <xf numFmtId="2" fontId="0" fillId="0" borderId="0" xfId="0" applyNumberForma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New%20folder\ESTIMATE%202022%20NEW%20-2023%20ward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New%20folder\ESTIMATE%202022%20NEW%20-%20ward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CC ROAD"/>
      <sheetName val="PCC Material"/>
      <sheetName val="RCC DRAIN"/>
      <sheetName val="Drain Material"/>
      <sheetName val="comp"/>
      <sheetName val="comp mat"/>
      <sheetName val="Abstract"/>
      <sheetName val="Dy. Mayor"/>
      <sheetName val="Dy. Mat"/>
      <sheetName val="File"/>
      <sheetName val="w2 MUMTAZ"/>
      <sheetName val="mat2"/>
      <sheetName val="W2 JOGO"/>
      <sheetName val="MAT JOGO"/>
      <sheetName val="ADALHATU RD5"/>
      <sheetName val="RD5 MAT"/>
      <sheetName val="Big Drain"/>
      <sheetName val="big mat"/>
      <sheetName val="W5 DRAIN"/>
      <sheetName val="W5 MAT"/>
      <sheetName val="Drain5"/>
      <sheetName val="w5mat"/>
      <sheetName val="ward 5 final"/>
      <sheetName val="final mat"/>
      <sheetName val="Sheet1"/>
      <sheetName val="w9"/>
      <sheetName val="PCC Material (2)"/>
      <sheetName val="AKHRA SHED MANCH"/>
      <sheetName val="SHED MANCH MAT"/>
      <sheetName val="Sarna Colony"/>
      <sheetName val="sarna mat"/>
      <sheetName val="krishna nagar"/>
      <sheetName val="krishna mat"/>
      <sheetName val="PUCHKA"/>
      <sheetName val="PUCHKA MAT"/>
      <sheetName val="GANPATI"/>
      <sheetName val="GANPATI MAT"/>
      <sheetName val="DEVI MANDAP"/>
      <sheetName val="DEVI MAT"/>
      <sheetName val="SINDWAR"/>
      <sheetName val="SINDWAR MAT"/>
      <sheetName val="SIND KARAM"/>
      <sheetName val="KARAM MAT"/>
      <sheetName val="Chitragupt 5"/>
      <sheetName val="Chitra mat"/>
      <sheetName val="FULA MAHTO5"/>
      <sheetName val="FULA MAT"/>
      <sheetName val="Gumla Petrol pump"/>
      <sheetName val="Gumla mat"/>
      <sheetName val="Gumla Drain"/>
      <sheetName val="Gum drain mat"/>
      <sheetName val="ABS"/>
      <sheetName val="Gumla Petrol Pump BOQ"/>
      <sheetName val="nage tungri"/>
      <sheetName val="nage mat"/>
      <sheetName val="DSP"/>
      <sheetName val="DSP BOQ"/>
      <sheetName val="DSP MAT"/>
      <sheetName val="KISHUNPUR VILL BOQ"/>
      <sheetName val="RAM OHDAR BOQ"/>
      <sheetName val="kishunpur Paver1"/>
      <sheetName val="Supriya ji paver"/>
      <sheetName val="SUPRIYA MAT"/>
      <sheetName val="PARWEJ COLONY"/>
      <sheetName val="PARWEJ MAT"/>
      <sheetName val="PARWEJ COLONY BOQ"/>
      <sheetName val="ALI NAGAR"/>
      <sheetName val="ALI NAGAR MAT"/>
      <sheetName val="ALI NAGAR FIROZ BOQ"/>
      <sheetName val="PAVER BARGAIN"/>
      <sheetName val="PAVER MAT1"/>
      <sheetName val="Dhirendra boq"/>
      <sheetName val="Dhirendra ji"/>
      <sheetName val="Dhirendra Mat"/>
      <sheetName val="Ramchandra Singh MLA"/>
      <sheetName val="MLA"/>
      <sheetName val="mla Bo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7">
          <cell r="G7">
            <v>138.06287170773152</v>
          </cell>
        </row>
        <row r="11">
          <cell r="G11">
            <v>27.612574341546303</v>
          </cell>
        </row>
        <row r="15">
          <cell r="G15">
            <v>45.284621920135926</v>
          </cell>
        </row>
        <row r="19">
          <cell r="G19">
            <v>55.225148683092605</v>
          </cell>
        </row>
        <row r="23">
          <cell r="G23">
            <v>36.245353159851305</v>
          </cell>
        </row>
        <row r="25">
          <cell r="G25">
            <v>23.746813933729818</v>
          </cell>
        </row>
        <row r="26">
          <cell r="G26">
            <v>27.612574341546303</v>
          </cell>
        </row>
        <row r="27">
          <cell r="G27">
            <v>47.493627867459637</v>
          </cell>
        </row>
        <row r="28">
          <cell r="G28">
            <v>45.284621920135926</v>
          </cell>
        </row>
        <row r="29">
          <cell r="G29">
            <v>138.06287170773152</v>
          </cell>
        </row>
      </sheetData>
      <sheetData sheetId="73"/>
      <sheetData sheetId="74"/>
      <sheetData sheetId="75"/>
      <sheetData sheetId="7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CC ROAD"/>
      <sheetName val="PCC Material"/>
      <sheetName val="RCC DRAIN"/>
      <sheetName val="Drain Material"/>
      <sheetName val="comp"/>
      <sheetName val="comp mat"/>
      <sheetName val="Abstract"/>
      <sheetName val="Dy. Mayor"/>
      <sheetName val="Dy. Mat"/>
      <sheetName val="File"/>
      <sheetName val="w2 MUMTAZ"/>
      <sheetName val="mat2"/>
      <sheetName val="W2 JOGO"/>
      <sheetName val="MAT JOGO"/>
      <sheetName val="ADALHATU RD5"/>
      <sheetName val="RD5 MAT"/>
      <sheetName val="Big Drain"/>
      <sheetName val="big mat"/>
      <sheetName val="W5 DRAIN"/>
      <sheetName val="W5 MAT"/>
      <sheetName val="Drain5"/>
      <sheetName val="w5mat"/>
      <sheetName val="ward 5 final"/>
      <sheetName val="final mat"/>
      <sheetName val="Sheet1"/>
      <sheetName val="w9"/>
      <sheetName val="PCC Material (2)"/>
      <sheetName val="AKHRA SHED MANCH"/>
      <sheetName val="SHED MANCH MAT"/>
      <sheetName val="Sarna Colony"/>
      <sheetName val="sarna mat"/>
      <sheetName val="krishna nagar"/>
      <sheetName val="krishna mat"/>
      <sheetName val="PUCHKA"/>
      <sheetName val="PUCHKA MAT"/>
      <sheetName val="GANPATI"/>
      <sheetName val="GANPATI MAT"/>
      <sheetName val="DEVI MANDAP"/>
      <sheetName val="DEVI MAT"/>
      <sheetName val="SINDWAR"/>
      <sheetName val="SINDWAR MAT"/>
      <sheetName val="SIND KARAM"/>
      <sheetName val="KARAM MAT"/>
      <sheetName val="Chitragupt 5"/>
      <sheetName val="Chitra mat"/>
      <sheetName val="FULA MAHTO5"/>
      <sheetName val="FULA MAT"/>
      <sheetName val="Gumla Petrol pump"/>
      <sheetName val="Gumla mat"/>
      <sheetName val="Gumla Drain"/>
      <sheetName val="Gum drain mat"/>
      <sheetName val="ABS"/>
      <sheetName val="nage tungri"/>
      <sheetName val="nage mat"/>
      <sheetName val="DSP"/>
      <sheetName val="DSP MAT"/>
      <sheetName val="KISHUNPUR VILL BOQ"/>
      <sheetName val="RAM OHDAR BOQ"/>
    </sheetNames>
    <sheetDataSet>
      <sheetData sheetId="0" refreshError="1"/>
      <sheetData sheetId="1" refreshError="1"/>
      <sheetData sheetId="2" refreshError="1">
        <row r="37">
          <cell r="I37">
            <v>848.82</v>
          </cell>
        </row>
        <row r="39">
          <cell r="I39">
            <v>447.06</v>
          </cell>
        </row>
        <row r="40">
          <cell r="I40">
            <v>679.66</v>
          </cell>
        </row>
        <row r="41">
          <cell r="I41">
            <v>117.54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48"/>
  <sheetViews>
    <sheetView tabSelected="1" topLeftCell="A10" workbookViewId="0">
      <selection activeCell="F20" sqref="F20"/>
    </sheetView>
  </sheetViews>
  <sheetFormatPr defaultRowHeight="15"/>
  <cols>
    <col min="1" max="1" width="8.5703125" customWidth="1"/>
    <col min="2" max="2" width="57.5703125" customWidth="1"/>
    <col min="3" max="3" width="8.5703125" customWidth="1"/>
    <col min="4" max="4" width="4.42578125" customWidth="1"/>
    <col min="5" max="5" width="8.5703125" customWidth="1"/>
    <col min="6" max="6" width="14.42578125" customWidth="1"/>
  </cols>
  <sheetData>
    <row r="1" spans="1:10" ht="15.75">
      <c r="A1" s="40" t="s">
        <v>0</v>
      </c>
      <c r="B1" s="40"/>
      <c r="C1" s="40"/>
      <c r="D1" s="40"/>
      <c r="E1" s="40"/>
      <c r="F1" s="40"/>
    </row>
    <row r="2" spans="1:10" ht="15.75">
      <c r="A2" s="41" t="s">
        <v>1</v>
      </c>
      <c r="B2" s="42"/>
      <c r="C2" s="42"/>
      <c r="D2" s="42"/>
      <c r="E2" s="42"/>
      <c r="F2" s="43"/>
    </row>
    <row r="3" spans="1:10" ht="41.25" customHeight="1">
      <c r="A3" s="44" t="s">
        <v>2</v>
      </c>
      <c r="B3" s="45"/>
      <c r="C3" s="45"/>
      <c r="D3" s="45"/>
      <c r="E3" s="45"/>
      <c r="F3" s="46"/>
    </row>
    <row r="4" spans="1:10" ht="21" customHeight="1">
      <c r="A4" s="1" t="s">
        <v>3</v>
      </c>
      <c r="B4" s="2" t="s">
        <v>4</v>
      </c>
      <c r="C4" s="2" t="s">
        <v>5</v>
      </c>
      <c r="D4" s="2" t="s">
        <v>6</v>
      </c>
      <c r="E4" s="1" t="s">
        <v>7</v>
      </c>
      <c r="F4" s="1" t="s">
        <v>8</v>
      </c>
    </row>
    <row r="5" spans="1:10" s="10" customFormat="1" ht="82.5" customHeight="1">
      <c r="A5" s="3" t="s">
        <v>9</v>
      </c>
      <c r="B5" s="4" t="s">
        <v>10</v>
      </c>
      <c r="C5" s="5">
        <f>'[1]Dhirendra ji'!G7</f>
        <v>138.06287170773152</v>
      </c>
      <c r="D5" s="6" t="s">
        <v>11</v>
      </c>
      <c r="E5" s="7">
        <v>151.82</v>
      </c>
      <c r="F5" s="8">
        <f>ROUND((C5*E5),2)</f>
        <v>20960.71</v>
      </c>
      <c r="G5" s="9"/>
      <c r="H5" s="9"/>
      <c r="I5" s="9"/>
      <c r="J5" s="9"/>
    </row>
    <row r="6" spans="1:10" ht="84.75" customHeight="1">
      <c r="A6" s="11" t="s">
        <v>12</v>
      </c>
      <c r="B6" s="12" t="s">
        <v>13</v>
      </c>
      <c r="C6" s="13">
        <f>'[1]Dhirendra ji'!G11</f>
        <v>27.612574341546303</v>
      </c>
      <c r="D6" s="14" t="s">
        <v>11</v>
      </c>
      <c r="E6" s="15">
        <v>347.85</v>
      </c>
      <c r="F6" s="8">
        <f t="shared" ref="F6:F15" si="0">ROUND((C6*E6),2)</f>
        <v>9605.0300000000007</v>
      </c>
    </row>
    <row r="7" spans="1:10" s="9" customFormat="1" ht="55.5" customHeight="1">
      <c r="A7" s="16" t="s">
        <v>14</v>
      </c>
      <c r="B7" s="17" t="s">
        <v>15</v>
      </c>
      <c r="C7" s="13">
        <f>'[1]Dhirendra ji'!G15</f>
        <v>45.284621920135926</v>
      </c>
      <c r="D7" s="14" t="s">
        <v>11</v>
      </c>
      <c r="E7" s="13">
        <v>1756.4</v>
      </c>
      <c r="F7" s="8">
        <f t="shared" si="0"/>
        <v>79537.91</v>
      </c>
    </row>
    <row r="8" spans="1:10" s="9" customFormat="1" ht="57" customHeight="1">
      <c r="A8" s="18" t="s">
        <v>16</v>
      </c>
      <c r="B8" s="19" t="s">
        <v>17</v>
      </c>
      <c r="C8" s="13">
        <f>'[1]Dhirendra ji'!G19</f>
        <v>55.225148683092605</v>
      </c>
      <c r="D8" s="14" t="s">
        <v>11</v>
      </c>
      <c r="E8" s="13">
        <v>4961.7299999999996</v>
      </c>
      <c r="F8" s="8">
        <f t="shared" si="0"/>
        <v>274012.28000000003</v>
      </c>
    </row>
    <row r="9" spans="1:10" s="9" customFormat="1" ht="48.75" customHeight="1">
      <c r="A9" s="16" t="s">
        <v>18</v>
      </c>
      <c r="B9" s="17" t="s">
        <v>19</v>
      </c>
      <c r="C9" s="20">
        <f>'[1]Dhirendra ji'!G23</f>
        <v>36.245353159851305</v>
      </c>
      <c r="D9" s="21" t="s">
        <v>20</v>
      </c>
      <c r="E9" s="22">
        <v>194.5</v>
      </c>
      <c r="F9" s="8">
        <f t="shared" si="0"/>
        <v>7049.72</v>
      </c>
    </row>
    <row r="10" spans="1:10" s="9" customFormat="1">
      <c r="A10" s="23">
        <v>6</v>
      </c>
      <c r="B10" s="24" t="s">
        <v>21</v>
      </c>
      <c r="C10" s="25">
        <v>0</v>
      </c>
      <c r="D10" s="25"/>
      <c r="E10" s="25">
        <v>0</v>
      </c>
      <c r="F10" s="8">
        <f t="shared" si="0"/>
        <v>0</v>
      </c>
    </row>
    <row r="11" spans="1:10" s="9" customFormat="1">
      <c r="A11" s="26" t="s">
        <v>22</v>
      </c>
      <c r="B11" s="27" t="s">
        <v>23</v>
      </c>
      <c r="C11" s="13">
        <f>'[1]Dhirendra ji'!G25</f>
        <v>23.746813933729818</v>
      </c>
      <c r="D11" s="13" t="s">
        <v>11</v>
      </c>
      <c r="E11" s="22">
        <f>'[2]RCC DRAIN'!I37</f>
        <v>848.82</v>
      </c>
      <c r="F11" s="8">
        <f t="shared" si="0"/>
        <v>20156.77</v>
      </c>
    </row>
    <row r="12" spans="1:10" s="9" customFormat="1">
      <c r="A12" s="26" t="s">
        <v>24</v>
      </c>
      <c r="B12" s="27" t="s">
        <v>25</v>
      </c>
      <c r="C12" s="13">
        <f>'[1]Dhirendra ji'!G26</f>
        <v>27.612574341546303</v>
      </c>
      <c r="D12" s="13" t="s">
        <v>11</v>
      </c>
      <c r="E12" s="22">
        <v>447.06</v>
      </c>
      <c r="F12" s="8">
        <f t="shared" si="0"/>
        <v>12344.48</v>
      </c>
    </row>
    <row r="13" spans="1:10" s="9" customFormat="1">
      <c r="A13" s="26" t="s">
        <v>26</v>
      </c>
      <c r="B13" s="28" t="s">
        <v>27</v>
      </c>
      <c r="C13" s="13">
        <f>'[1]Dhirendra ji'!G27</f>
        <v>47.493627867459637</v>
      </c>
      <c r="D13" s="13" t="s">
        <v>11</v>
      </c>
      <c r="E13" s="22">
        <f>'[2]RCC DRAIN'!I39</f>
        <v>447.06</v>
      </c>
      <c r="F13" s="8">
        <f t="shared" si="0"/>
        <v>21232.5</v>
      </c>
    </row>
    <row r="14" spans="1:10" s="9" customFormat="1">
      <c r="A14" s="26" t="s">
        <v>28</v>
      </c>
      <c r="B14" s="28" t="s">
        <v>29</v>
      </c>
      <c r="C14" s="13">
        <f>'[1]Dhirendra ji'!G28</f>
        <v>45.284621920135926</v>
      </c>
      <c r="D14" s="13" t="s">
        <v>11</v>
      </c>
      <c r="E14" s="22">
        <f>'[2]RCC DRAIN'!I40</f>
        <v>679.66</v>
      </c>
      <c r="F14" s="8">
        <f t="shared" si="0"/>
        <v>30778.15</v>
      </c>
    </row>
    <row r="15" spans="1:10" s="9" customFormat="1">
      <c r="A15" s="26" t="s">
        <v>30</v>
      </c>
      <c r="B15" s="28" t="s">
        <v>31</v>
      </c>
      <c r="C15" s="13">
        <f>'[1]Dhirendra ji'!G29</f>
        <v>138.06287170773152</v>
      </c>
      <c r="D15" s="13" t="s">
        <v>11</v>
      </c>
      <c r="E15" s="22">
        <f>'[2]RCC DRAIN'!I41</f>
        <v>117.54</v>
      </c>
      <c r="F15" s="8">
        <f t="shared" si="0"/>
        <v>16227.91</v>
      </c>
    </row>
    <row r="16" spans="1:10" s="9" customFormat="1">
      <c r="A16" s="29"/>
      <c r="B16" s="30"/>
      <c r="C16" s="31"/>
      <c r="D16" s="32"/>
      <c r="E16" s="32" t="s">
        <v>32</v>
      </c>
      <c r="F16" s="33">
        <f>SUM(F5:F15)</f>
        <v>491905.46</v>
      </c>
    </row>
    <row r="17" spans="1:6" s="9" customFormat="1">
      <c r="A17" s="34"/>
      <c r="B17" s="35"/>
      <c r="C17" s="32"/>
      <c r="D17" s="31"/>
      <c r="E17" s="32" t="s">
        <v>33</v>
      </c>
      <c r="F17" s="33">
        <f>F16*18/100</f>
        <v>88542.982800000013</v>
      </c>
    </row>
    <row r="18" spans="1:6" s="9" customFormat="1">
      <c r="A18" s="34"/>
      <c r="B18" s="35"/>
      <c r="C18" s="32"/>
      <c r="D18" s="32"/>
      <c r="E18" s="32"/>
      <c r="F18" s="33">
        <f>F16+F17</f>
        <v>580448.44280000008</v>
      </c>
    </row>
    <row r="19" spans="1:6" s="9" customFormat="1">
      <c r="A19" s="34"/>
      <c r="B19" s="35"/>
      <c r="C19" s="36"/>
      <c r="D19" s="32"/>
      <c r="E19" s="32" t="s">
        <v>34</v>
      </c>
      <c r="F19" s="33">
        <f>F18*1/100</f>
        <v>5804.4844280000007</v>
      </c>
    </row>
    <row r="20" spans="1:6" s="9" customFormat="1">
      <c r="A20" s="34"/>
      <c r="B20" s="35"/>
      <c r="C20" s="36"/>
      <c r="D20" s="32"/>
      <c r="E20" s="32" t="s">
        <v>32</v>
      </c>
      <c r="F20" s="37">
        <f>F18+F19</f>
        <v>586252.92722800013</v>
      </c>
    </row>
    <row r="21" spans="1:6" s="9" customFormat="1">
      <c r="C21" s="38"/>
      <c r="D21" s="38"/>
      <c r="E21" s="38"/>
      <c r="F21" s="38"/>
    </row>
    <row r="22" spans="1:6" s="9" customFormat="1">
      <c r="C22" s="38"/>
      <c r="D22" s="38"/>
      <c r="E22" s="38"/>
      <c r="F22" s="38"/>
    </row>
    <row r="23" spans="1:6" s="9" customFormat="1">
      <c r="C23" s="38"/>
      <c r="D23" s="38"/>
      <c r="E23" s="38"/>
      <c r="F23" s="38"/>
    </row>
    <row r="24" spans="1:6" s="9" customFormat="1">
      <c r="C24" s="38"/>
      <c r="D24" s="38"/>
      <c r="E24" s="38"/>
      <c r="F24" s="38"/>
    </row>
    <row r="25" spans="1:6" s="9" customFormat="1">
      <c r="C25" s="38"/>
      <c r="D25" s="38"/>
      <c r="E25" s="38"/>
      <c r="F25" s="38"/>
    </row>
    <row r="26" spans="1:6" s="9" customFormat="1">
      <c r="C26" s="38"/>
      <c r="D26" s="38"/>
      <c r="E26" s="38"/>
      <c r="F26" s="38"/>
    </row>
    <row r="27" spans="1:6" s="9" customFormat="1">
      <c r="C27" s="38"/>
      <c r="D27" s="38"/>
      <c r="E27" s="38"/>
      <c r="F27" s="38"/>
    </row>
    <row r="28" spans="1:6" s="9" customFormat="1">
      <c r="C28" s="38"/>
      <c r="D28" s="38"/>
      <c r="E28" s="38"/>
      <c r="F28" s="38"/>
    </row>
    <row r="29" spans="1:6" s="9" customFormat="1">
      <c r="C29" s="38"/>
      <c r="D29" s="38"/>
      <c r="E29" s="38"/>
      <c r="F29" s="38"/>
    </row>
    <row r="30" spans="1:6" s="9" customFormat="1">
      <c r="C30" s="38"/>
      <c r="D30" s="38"/>
      <c r="E30" s="38"/>
      <c r="F30" s="38"/>
    </row>
    <row r="31" spans="1:6" s="9" customFormat="1">
      <c r="C31" s="38"/>
      <c r="D31" s="38"/>
      <c r="E31" s="38"/>
      <c r="F31" s="38"/>
    </row>
    <row r="32" spans="1:6" s="9" customFormat="1">
      <c r="C32" s="38"/>
      <c r="D32" s="38"/>
      <c r="E32" s="38"/>
      <c r="F32" s="38"/>
    </row>
    <row r="33" spans="1:6" s="9" customFormat="1">
      <c r="C33" s="38"/>
      <c r="D33" s="38"/>
      <c r="E33" s="38"/>
      <c r="F33" s="38"/>
    </row>
    <row r="34" spans="1:6" s="9" customFormat="1">
      <c r="C34" s="38"/>
      <c r="D34" s="38"/>
      <c r="E34" s="38"/>
      <c r="F34" s="38"/>
    </row>
    <row r="35" spans="1:6" s="9" customFormat="1">
      <c r="C35" s="38"/>
      <c r="D35" s="38"/>
      <c r="E35" s="38"/>
      <c r="F35" s="38"/>
    </row>
    <row r="36" spans="1:6" s="9" customFormat="1">
      <c r="C36" s="38"/>
      <c r="D36" s="38"/>
      <c r="E36" s="38"/>
      <c r="F36" s="38"/>
    </row>
    <row r="37" spans="1:6" s="9" customFormat="1">
      <c r="C37" s="38"/>
      <c r="D37" s="38"/>
      <c r="E37" s="38"/>
      <c r="F37" s="38"/>
    </row>
    <row r="38" spans="1:6" s="9" customFormat="1">
      <c r="A38"/>
      <c r="B38"/>
      <c r="C38" s="39"/>
      <c r="D38" s="39"/>
      <c r="E38" s="39"/>
      <c r="F38" s="39"/>
    </row>
    <row r="39" spans="1:6">
      <c r="C39" s="39"/>
      <c r="D39" s="39"/>
      <c r="E39" s="39"/>
      <c r="F39" s="39"/>
    </row>
    <row r="40" spans="1:6">
      <c r="C40" s="39"/>
      <c r="D40" s="39"/>
      <c r="E40" s="39"/>
      <c r="F40" s="39"/>
    </row>
    <row r="41" spans="1:6">
      <c r="C41" s="39"/>
      <c r="D41" s="39"/>
      <c r="E41" s="39"/>
      <c r="F41" s="39"/>
    </row>
    <row r="42" spans="1:6">
      <c r="C42" s="39"/>
      <c r="D42" s="39"/>
      <c r="E42" s="39"/>
      <c r="F42" s="39"/>
    </row>
    <row r="43" spans="1:6">
      <c r="C43" s="39"/>
      <c r="D43" s="39"/>
      <c r="E43" s="39"/>
      <c r="F43" s="39"/>
    </row>
    <row r="44" spans="1:6">
      <c r="C44" s="39"/>
      <c r="D44" s="39"/>
      <c r="E44" s="39"/>
      <c r="F44" s="39"/>
    </row>
    <row r="45" spans="1:6">
      <c r="C45" s="39"/>
      <c r="D45" s="39"/>
      <c r="E45" s="39"/>
      <c r="F45" s="39"/>
    </row>
    <row r="46" spans="1:6">
      <c r="C46" s="39"/>
      <c r="D46" s="39"/>
      <c r="E46" s="39"/>
      <c r="F46" s="39"/>
    </row>
    <row r="47" spans="1:6">
      <c r="C47" s="39"/>
      <c r="D47" s="39"/>
      <c r="E47" s="39"/>
      <c r="F47" s="39"/>
    </row>
    <row r="48" spans="1:6">
      <c r="C48" s="39"/>
      <c r="D48" s="39"/>
      <c r="E48" s="39"/>
      <c r="F48" s="39"/>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2023-10-19T12:56:43Z</dcterms:created>
  <dcterms:modified xsi:type="dcterms:W3CDTF">2011-12-31T18:45:50Z</dcterms:modified>
</cp:coreProperties>
</file>