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60" windowWidth="19815" windowHeight="7650" firstSheet="5" activeTab="10"/>
  </bookViews>
  <sheets>
    <sheet name="Scheme NO-01" sheetId="1" r:id="rId1"/>
    <sheet name="Scheme NO-02" sheetId="2" r:id="rId2"/>
    <sheet name="Scheme NO-03" sheetId="3" r:id="rId3"/>
    <sheet name="Scheme NO-04" sheetId="4" r:id="rId4"/>
    <sheet name="Shceme NO-05" sheetId="5" r:id="rId5"/>
    <sheet name="Scheme No-06" sheetId="6" r:id="rId6"/>
    <sheet name="Scheme NO-07" sheetId="7" r:id="rId7"/>
    <sheet name="Scheme No-08" sheetId="8" r:id="rId8"/>
    <sheet name="Scheme NO-09" sheetId="9" r:id="rId9"/>
    <sheet name="Scheme No-10" sheetId="10" r:id="rId10"/>
    <sheet name="Scheme No-11" sheetId="11" r:id="rId11"/>
  </sheets>
  <calcPr calcId="124519"/>
</workbook>
</file>

<file path=xl/calcChain.xml><?xml version="1.0" encoding="utf-8"?>
<calcChain xmlns="http://schemas.openxmlformats.org/spreadsheetml/2006/main">
  <c r="F9" i="2"/>
  <c r="F8"/>
  <c r="F6"/>
  <c r="F5"/>
  <c r="F10" s="1"/>
  <c r="H17" i="8" l="1"/>
  <c r="H16"/>
  <c r="H15"/>
  <c r="H13"/>
  <c r="H12"/>
  <c r="H11"/>
  <c r="H10"/>
  <c r="H9"/>
  <c r="H8"/>
  <c r="H7"/>
  <c r="H6"/>
  <c r="H5"/>
  <c r="H18" s="1"/>
  <c r="F19" i="5" l="1"/>
  <c r="F18"/>
  <c r="F17"/>
  <c r="F16"/>
  <c r="F15"/>
  <c r="F13"/>
  <c r="F12"/>
  <c r="F11"/>
  <c r="F10"/>
  <c r="F9"/>
  <c r="F8"/>
  <c r="F7"/>
  <c r="F20" s="1"/>
  <c r="F6"/>
  <c r="F5"/>
  <c r="F22" i="6"/>
  <c r="F21"/>
  <c r="F20"/>
  <c r="F19"/>
  <c r="F18"/>
  <c r="F17"/>
  <c r="F15"/>
  <c r="F14"/>
  <c r="F13"/>
  <c r="F12"/>
  <c r="F11"/>
  <c r="F10"/>
  <c r="F9"/>
  <c r="F8"/>
  <c r="F7"/>
  <c r="F6"/>
  <c r="F5"/>
  <c r="F23" s="1"/>
  <c r="F19" i="10" l="1"/>
  <c r="F18"/>
  <c r="F17"/>
  <c r="F16"/>
  <c r="F15"/>
  <c r="F13"/>
  <c r="F12"/>
  <c r="F11"/>
  <c r="F10"/>
  <c r="F9"/>
  <c r="F8"/>
  <c r="F7"/>
  <c r="F6"/>
  <c r="F5"/>
  <c r="F20" s="1"/>
  <c r="F18" i="9"/>
  <c r="F17"/>
  <c r="F16"/>
  <c r="F15"/>
  <c r="F14"/>
  <c r="F12"/>
  <c r="F11"/>
  <c r="F10"/>
  <c r="F9"/>
  <c r="F8"/>
  <c r="F7"/>
  <c r="F6"/>
  <c r="F5"/>
  <c r="F19" s="1"/>
  <c r="F35" i="1" l="1"/>
  <c r="F34"/>
  <c r="F33"/>
  <c r="F31"/>
  <c r="F30"/>
  <c r="F29"/>
  <c r="F27"/>
  <c r="F26"/>
  <c r="F25"/>
  <c r="F24"/>
  <c r="F21"/>
  <c r="F18"/>
  <c r="F17"/>
  <c r="F16"/>
  <c r="F15"/>
  <c r="F14"/>
  <c r="F13"/>
  <c r="F11"/>
  <c r="F10"/>
  <c r="F9"/>
  <c r="F7"/>
  <c r="E6"/>
  <c r="F6" s="1"/>
  <c r="F37" l="1"/>
  <c r="H18" i="11" l="1"/>
  <c r="H17"/>
  <c r="H16"/>
  <c r="H15"/>
  <c r="H14"/>
  <c r="H13"/>
  <c r="H11"/>
  <c r="H10"/>
  <c r="H9"/>
  <c r="H8"/>
  <c r="H7"/>
  <c r="H6"/>
  <c r="H19" s="1"/>
  <c r="H5"/>
  <c r="F15" i="4" l="1"/>
  <c r="F14"/>
  <c r="F13"/>
  <c r="F12"/>
  <c r="F11"/>
  <c r="F9"/>
  <c r="F8"/>
  <c r="F7"/>
  <c r="F6"/>
  <c r="F5"/>
  <c r="F16" s="1"/>
  <c r="F15" i="7" l="1"/>
  <c r="F14"/>
  <c r="F13"/>
  <c r="F12"/>
  <c r="F11"/>
  <c r="F9"/>
  <c r="F8"/>
  <c r="F7"/>
  <c r="F6"/>
  <c r="F5"/>
  <c r="F16" s="1"/>
</calcChain>
</file>

<file path=xl/sharedStrings.xml><?xml version="1.0" encoding="utf-8"?>
<sst xmlns="http://schemas.openxmlformats.org/spreadsheetml/2006/main" count="475" uniqueCount="161">
  <si>
    <t>RANCHI MUNICIPAL CORPORATION, RANCHI</t>
  </si>
  <si>
    <t xml:space="preserve">BILL OF QUANTITY </t>
  </si>
  <si>
    <t>Name of Work :- Contruction of PCC road the house of Vibhuti sharan to Pandu house in Laxmi nagar
                            Under ward no-34</t>
  </si>
  <si>
    <t>SL.NO.</t>
  </si>
  <si>
    <t>ITEMS OF WORK</t>
  </si>
  <si>
    <t>Qty</t>
  </si>
  <si>
    <t>Unit</t>
  </si>
  <si>
    <t>Rate</t>
  </si>
  <si>
    <t>Amount</t>
  </si>
  <si>
    <t>Labour for cleaning the work site before and after work etc and for head load of Materials</t>
  </si>
  <si>
    <t>Each</t>
  </si>
  <si>
    <t>2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</si>
  <si>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</si>
  <si>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CUM</t>
  </si>
  <si>
    <t>3
5.1.10</t>
  </si>
  <si>
    <t>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</si>
  <si>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r>
      <t>Per M</t>
    </r>
    <r>
      <rPr>
        <b/>
        <vertAlign val="superscript"/>
        <sz val="10"/>
        <rFont val="Times New Roman"/>
        <family val="1"/>
      </rPr>
      <t>3</t>
    </r>
  </si>
  <si>
    <t>4
8.6.8</t>
  </si>
  <si>
    <t>Supplying and laying (properly as per design and drawing) rip-rap with good quality of Boulders duly packed including the cost of materials, royalty all taxes etc. but excluding the cost of carriage all complete as per specification and direction of E/I.</t>
  </si>
  <si>
    <t>5
5.3.2.1</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</si>
  <si>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</si>
  <si>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 xml:space="preserve">Carriage of Materials </t>
  </si>
  <si>
    <t>A</t>
  </si>
  <si>
    <t xml:space="preserve"> Local Sand 14 KM </t>
  </si>
  <si>
    <t>A(i)</t>
  </si>
  <si>
    <t xml:space="preserve">Sand 49 KM </t>
  </si>
  <si>
    <t>B</t>
  </si>
  <si>
    <t>Stone Boulder 36 km</t>
  </si>
  <si>
    <t>C</t>
  </si>
  <si>
    <t>Stone Chips  (lead 22 KM)</t>
  </si>
  <si>
    <t>D</t>
  </si>
  <si>
    <t>Earth ( Lead upto 1 K.M )</t>
  </si>
  <si>
    <t xml:space="preserve">                                                                                                        Assistant Engineer 
                                                                                                         Ranchi Municipal Corporation
                                                                                                         Ranchi</t>
  </si>
  <si>
    <t>Name of Work :- Construction of PCC road at Indrapuri road no-6 the house of Bhola mishra house
                            to Punraj sharma house Under ward no-33</t>
  </si>
  <si>
    <t>QTY</t>
  </si>
  <si>
    <t>Labour for cleaning the work site before and after work etc and for head load of Materials.</t>
  </si>
  <si>
    <t>Providing stone dust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</si>
  <si>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t>Providing PCC M 200  with nominal mix of (1:1.5:3) in foundation with approved quality of stone chips 20 mm to 6mm size graded shuttering, mixing cement concrete in mixer and placing in position vibrating striking curing taxes and royalty all complete as per specification and direction of E/I.</t>
  </si>
  <si>
    <t xml:space="preserve"> Local Sand 16 KM </t>
  </si>
  <si>
    <t xml:space="preserve">Sand 47 KM </t>
  </si>
  <si>
    <t>Stone Boulder 34 km</t>
  </si>
  <si>
    <t>Stone Chips  (lead 20 KM)</t>
  </si>
  <si>
    <t xml:space="preserve">                                                                                                      Assistant Engineer 
                                                                                                         Ranchi Municipal Corporation
                                                                                                         Ranchi</t>
  </si>
  <si>
    <r>
      <t xml:space="preserve">Name of Work :- </t>
    </r>
    <r>
      <rPr>
        <b/>
        <sz val="11"/>
        <color theme="1"/>
        <rFont val="Kruti Dev 010"/>
      </rPr>
      <t xml:space="preserve">yadk dksysksuh ds fudV iEi gkml ds ikl NqVs Hkkx esa ukyh fuekZ.k dk;ZA </t>
    </r>
  </si>
  <si>
    <t>Labour for cleaning the work site before and after work etc.</t>
  </si>
  <si>
    <t>5
5.3.2</t>
  </si>
  <si>
    <t>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</si>
  <si>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6
5.2.34</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</si>
  <si>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</si>
  <si>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7
5.7.11
+
5.7.12</t>
  </si>
  <si>
    <t>Providing 25 mm thick cement plaster (1:4) with clean Course sand of F.M 1.5 and 1.5mm cement punning including Screening curing with all leads and lifts of water, scoffing taxes as per royalty all complete as per specification and direction of E/I</t>
  </si>
  <si>
    <t>Sqm</t>
  </si>
  <si>
    <t>RCC BENCH 6' LONG</t>
  </si>
  <si>
    <t xml:space="preserve"> Local Sand 18 KM </t>
  </si>
  <si>
    <t xml:space="preserve">Sand 42 KM </t>
  </si>
  <si>
    <t>Stone Boulder 29 km</t>
  </si>
  <si>
    <t>Stone Chips  (lead 29 KM)</t>
  </si>
  <si>
    <t>d</t>
  </si>
  <si>
    <t>Earth (Lead up to 01 K.m)</t>
  </si>
  <si>
    <r>
      <t>Per M</t>
    </r>
    <r>
      <rPr>
        <b/>
        <vertAlign val="superscript"/>
        <sz val="10"/>
        <rFont val="Times New Roman"/>
        <family val="1"/>
      </rPr>
      <t>4</t>
    </r>
    <r>
      <rPr>
        <sz val="11"/>
        <color theme="1"/>
        <rFont val="Calibri"/>
        <family val="2"/>
        <scheme val="minor"/>
      </rPr>
      <t/>
    </r>
  </si>
  <si>
    <t>Name of Work :- Construction for the Electrification work at Birsa bus stand shelter</t>
  </si>
  <si>
    <t>S.no</t>
  </si>
  <si>
    <t>Characteristics/Item</t>
  </si>
  <si>
    <t>Rate in Rupees</t>
  </si>
  <si>
    <t>Quantity</t>
  </si>
  <si>
    <t>Total Amount in Rupees</t>
  </si>
  <si>
    <t>S/F piano type switch/socket : Supplying and fixing following piano type switch/ socket on the existing switch box/ cover including connections etc. as required.</t>
  </si>
  <si>
    <t>5/6 amps switch JSR1.23.1</t>
  </si>
  <si>
    <t>3 pin 5/6 amp socket outlet JSR1.23.4</t>
  </si>
  <si>
    <t>Supplying and drawing following sizes of FR PVC insulated copper conductor, single core cable in the existing surface/recessed steel/PVC conduit as required. J.S.R 1.15</t>
  </si>
  <si>
    <t>MR</t>
  </si>
  <si>
    <r>
      <t>1 X 1 Sq mm</t>
    </r>
    <r>
      <rPr>
        <b/>
        <sz val="11"/>
        <color theme="1"/>
        <rFont val="Calibri"/>
        <family val="2"/>
        <scheme val="minor"/>
      </rPr>
      <t xml:space="preserve"> Hawells make (1 Coil= 90 mts)  Per Coil</t>
    </r>
  </si>
  <si>
    <t>1 X 1.5 Sq mm J.S.R 1.15.1</t>
  </si>
  <si>
    <t>Mtr</t>
  </si>
  <si>
    <t>2 X 2.5 Sq mm J.S.R 1.15.11</t>
  </si>
  <si>
    <t xml:space="preserve"> Supplying and fixing following , 240 Volts 'C' series MCB in the exixting MCB DB complete with connection, testing and commissioning etc as required.</t>
  </si>
  <si>
    <t>63 amps DP JSR 2.12.7</t>
  </si>
  <si>
    <t>S/F SP MCB DB consumer unit : supplying and fixing following way, single pole and nature, sheet steel, MCB distribution boad consumer unit, 240 volts, on surface/recess, complete with tinned copper bushbar, neutral bushbar, earthing bar din bar, hinged front acrylic cover for the MCB knob, detachable gland plate, interconnections, phosphatizedand powder painted including earthing as required (but without MCB/RCCB/isoltor)  (Make Havell's/HPL/Standard)</t>
  </si>
  <si>
    <t>2+4 way DSR 2.32,1</t>
  </si>
  <si>
    <t>S/F TPN RCCB : Supplying and fixing following rating, four pole (Three phase and neutral) 415 Volts recidual current circuit breaker (RCCB) having a sensitivity current upto 300 milliamperes in the existing MCB DB  complete with connection, testing and commissioning etc as required. (Make Havell's/HPL/Standard)</t>
  </si>
  <si>
    <t>63 amps DSR 2.57.3</t>
  </si>
  <si>
    <t>S/F SP MCB DB consuler unit : supplying and fixing following way, three pole and nature, sheet steeI, MCB distribution boad 415 volts, on surface/recess, complete with tinned copper bushbar, neutral bushbar, earthing bar din bar, hinged front acrylic cover for the MCB knob, detachable gland plate, interconnections, phosphatizedand powder painted including earthing as required (but without MCB/RCCB/isoltor)  (Make Havell's/HPL/Standard)</t>
  </si>
  <si>
    <t>8 ways(4+14), single door, Horizontal type 2.33.3</t>
  </si>
  <si>
    <t xml:space="preserve"> Supplying and fixing following , 240 Volts 'B' series MCB in the exixting MCB DB complete with connection, testing and commissioning etc as required.</t>
  </si>
  <si>
    <t>32amps SP "B"  series JSR 2.11.1</t>
  </si>
  <si>
    <t>Supplying and fixing PVC/G.I. box of following size on surface or in recess with suitable size of phenolic laminated sheet cover in front including, painting etc. as required. JSR 1.22</t>
  </si>
  <si>
    <t>Supplying and fixing metal box of following sizes (nominal size) on surface or in recess with suitable size of phenolic laminated sheet cover in front including painting etc as required.</t>
  </si>
  <si>
    <t>75 mm X 75 mm X 50 mm deep. (4"X4") JSR 1.22.1</t>
  </si>
  <si>
    <t>72 mm X 146 mm X 48 mm deep.(4"X7") JSR 1.22.6</t>
  </si>
  <si>
    <t>170 mm X 221 mm X 48 mm deep.(8"X10") JSR 1.22.8</t>
  </si>
  <si>
    <t>S/F brass holder : Supplying and fixing brass battern/angle holder including connection etc required (of make Anchor/Miner/Arkaylite)       JSR1.34</t>
  </si>
  <si>
    <t>S/F B series SP MCB blanking plate : supply and fixing single pole blanking plate in the existing MCB DB complete with connection, testing and commissioning etc as required. (Make Havell's/HPL/Standard) DSR 2.53</t>
  </si>
  <si>
    <t>Ceiling rose, 2 pin, 5 amps ISI marked. JSR 1.33</t>
  </si>
  <si>
    <t>8 M.R</t>
  </si>
  <si>
    <t>Supply of 1200 mm sweep celling fan. (Usha make By quatation)</t>
  </si>
  <si>
    <t>Installation, testing and commissioning of ceiling fan, including wiring the down rods of standard length (upto 30 cm) with 1.5 sq mm FRLS PVC insulated copper conductor, single core cable etc as required. JSR 1.44</t>
  </si>
  <si>
    <t>S/F PVC conduit : supply and fixing of following sizes PVC conduit along with accessories in surface /recess including cutting the wall and making good the same in case recessed conduit as required. JSR 1.21</t>
  </si>
  <si>
    <t>25 mm JSR 1.21.2</t>
  </si>
  <si>
    <t>Supplying and drawing following sizes of FR PVC insulated Al conductor, single core cable in the existing surface/recessed steel/PVC conduit as required. 
2 X 6 sqmm JSR 1.20.29</t>
  </si>
  <si>
    <t>9 Watt LED Bulb EESL Make</t>
  </si>
  <si>
    <t>JSEB connection including energy meter (L.S)</t>
  </si>
  <si>
    <t>Total</t>
  </si>
  <si>
    <t>Say Rs.</t>
  </si>
  <si>
    <t xml:space="preserve">                                                                                                        Assistant Engineer 
   Ranchi Municipal Corporation Ranchi</t>
  </si>
  <si>
    <r>
      <t xml:space="preserve">Name of Work :- </t>
    </r>
    <r>
      <rPr>
        <b/>
        <sz val="11"/>
        <color theme="1"/>
        <rFont val="Kruti Dev 010"/>
      </rPr>
      <t>okMZ la0 46 ds vUrxZr feL=h eksgYyk esa MkW0 vkuUn ds fDyfud ds ikl iqfy;k fuekZ.k dk;ZA</t>
    </r>
  </si>
  <si>
    <t>1
5.1.1
+
5.1.2</t>
  </si>
  <si>
    <t>2
5.1.10</t>
  </si>
  <si>
    <t>3
8.6.8</t>
  </si>
  <si>
    <t>4
5.3.2</t>
  </si>
  <si>
    <t>5
5.2.34</t>
  </si>
  <si>
    <t>6
5.7.11
+
5.7.12</t>
  </si>
  <si>
    <t>7
5.3.2.1</t>
  </si>
  <si>
    <t>Providing RCC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</si>
  <si>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8
5.5.5
(b)</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</si>
  <si>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</si>
  <si>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</si>
  <si>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Stone Chips  (lead 15 KM)</t>
  </si>
  <si>
    <r>
      <t xml:space="preserve">Name of Work :- </t>
    </r>
    <r>
      <rPr>
        <b/>
        <sz val="11"/>
        <color theme="1"/>
        <rFont val="Kruti Dev 010"/>
      </rPr>
      <t>okMZ la0 46 ds vUrxZr jfonkl eksgYyk esa /kke?kj tkus okys jksM esa dYoVZ fuekZ.k</t>
    </r>
  </si>
  <si>
    <t>1
A</t>
  </si>
  <si>
    <t>Dismantling pcc road ……… do……. All complete as per specification and direction of E/i</t>
  </si>
  <si>
    <t>8
5.3.30.1</t>
  </si>
  <si>
    <t>Providing Precast R.C.C. M-200 with nominal mix of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</si>
  <si>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9
5.5.5
(b)</t>
  </si>
  <si>
    <t>Name of Work :- Improvement of Masonry drain in Tel Mill Gali from culvert to Randhir choudhary's
                            house Under ward no-34</t>
  </si>
  <si>
    <t>Providing labour for cleaning the work site before and after</t>
  </si>
  <si>
    <t>2
5.10.1</t>
  </si>
  <si>
    <t>Dismantling of pucca brickwork or lime work including stacking of serviceble materials in countable stacks within 15 m lead and disposal of unserviceable materials with all lead all complete as per  direction of E/I`</t>
  </si>
  <si>
    <t>3
5.10.3</t>
  </si>
  <si>
    <t>Dismentling RCC work ……… do …………. All complete as per specification and direction of E/I</t>
  </si>
  <si>
    <t>4
5.1.1
+
5.1.2</t>
  </si>
  <si>
    <t>5
5.1.10</t>
  </si>
  <si>
    <t>6
8.6.8</t>
  </si>
  <si>
    <t>9
5.2.34</t>
  </si>
  <si>
    <t>10
5.7.11
+
5.7.12</t>
  </si>
  <si>
    <t>11
5.5.5
(b)</t>
  </si>
  <si>
    <t>Deduct cost of boulder (60%) found in dismantling</t>
  </si>
  <si>
    <t>Name of Work :- Construction of Masonry Drain with cover slab near Anand marg school in front of 
                            Ravi shankar sinha's Under ward no-34</t>
  </si>
  <si>
    <t>Providing labour for cleaning the work site before and after work etc.</t>
  </si>
  <si>
    <t>6
5.3.30.1</t>
  </si>
  <si>
    <t>7
5.2.34</t>
  </si>
  <si>
    <t>8
5.7.11
+
5.7.12</t>
  </si>
  <si>
    <t xml:space="preserve">Name of Work :- Construction of Partation wall Under ward no-42 Jagarnathpur Rain Basera
</t>
  </si>
  <si>
    <t xml:space="preserve">Providing labour for cleaning before this site complete as per specification and direction of E/I  </t>
  </si>
  <si>
    <t>4
5.6.1</t>
  </si>
  <si>
    <t>Providing designation75A one brick flat soling joints filled with local sand including cost of watering taxes royalty all complete asper building specification and direction of E/I</t>
  </si>
  <si>
    <t>6
5.2.11</t>
  </si>
  <si>
    <t>Providing designation 75A brick work in C.M. (1:6) in  supersturcturePlinth  approved quality of clean coarse sand of F.M. 2 to 2.5 including providing 10mm, thick mortar joints, cost of screening materials, scaffolfing, raking out joints to 15mm depth, curing, taxes and royalty all complete as per  building  specification  and  direction of E/I.</t>
  </si>
  <si>
    <t>7
5.7.3</t>
  </si>
  <si>
    <t>Providing 12mm thick  cement plaster (1:6) with clean coarse sand of F.M 1.5 including screening, curing with all leads and lifts of water, scaffolding taxes and royalty all complete as per building specification and direction of E/I</t>
  </si>
  <si>
    <t>8
5.5.30</t>
  </si>
  <si>
    <t xml:space="preserve">Supplying , fitting  and fixing M.S.  grill gate with  M.S. grills  made of  20x6 M.S. flatss  or 16mm . M.S. square bars fitted on  25x25x6mm . M.S. angel frame of  size 60x60x6mm. including  cost of  fabrication , pronviding  necessary  locking  arrangement with haskal and domny duly fixed in P.C.C. (1:2:4) blocks of required size, applying a priming red lead paints over steel work, taxes all complete as per drawing specification  and direction  of E/I.(When steel is not  supplied  by the deptt.) </t>
  </si>
  <si>
    <t>kg</t>
  </si>
  <si>
    <t>9
5.8.23</t>
  </si>
  <si>
    <t>Providing two coat of snoqcem all complete as per specification and direction of E/I</t>
  </si>
  <si>
    <t>Brick up to 8 KM</t>
  </si>
  <si>
    <t>Nos per 1000</t>
  </si>
  <si>
    <t>Boq cost</t>
  </si>
  <si>
    <r>
      <t>Name of Work :-</t>
    </r>
    <r>
      <rPr>
        <b/>
        <sz val="11"/>
        <color theme="1"/>
        <rFont val="Kruti Dev 010"/>
      </rPr>
      <t xml:space="preserve">okMZ la0 22 ds vUrxZr txnEck lgk; ysu vo'ks"k yEckbZ esa iFk lq/kkj dk;ZA </t>
    </r>
  </si>
  <si>
    <t>Providing man days for site clearence before and after the work etc</t>
  </si>
  <si>
    <t>2
5.3.2.1</t>
  </si>
  <si>
    <t xml:space="preserve">Sand (Lead 49 KM) </t>
  </si>
</sst>
</file>

<file path=xl/styles.xml><?xml version="1.0" encoding="utf-8"?>
<styleSheet xmlns="http://schemas.openxmlformats.org/spreadsheetml/2006/main">
  <numFmts count="1">
    <numFmt numFmtId="164" formatCode="0.0"/>
  </numFmts>
  <fonts count="14">
    <font>
      <sz val="11"/>
      <color theme="1"/>
      <name val="Calibri"/>
      <family val="2"/>
      <scheme val="minor"/>
    </font>
    <font>
      <b/>
      <sz val="11"/>
      <color theme="1"/>
      <name val="Calibri"/>
      <family val="2"/>
      <scheme val="minor"/>
    </font>
    <font>
      <b/>
      <sz val="14"/>
      <color theme="1"/>
      <name val="Calibri"/>
      <family val="2"/>
      <scheme val="minor"/>
    </font>
    <font>
      <b/>
      <sz val="11"/>
      <color theme="1"/>
      <name val="Times New Roman"/>
      <family val="1"/>
    </font>
    <font>
      <sz val="9"/>
      <color theme="1"/>
      <name val="Times New Roman"/>
      <family val="1"/>
    </font>
    <font>
      <b/>
      <sz val="10"/>
      <name val="Times New Roman"/>
      <family val="1"/>
    </font>
    <font>
      <b/>
      <sz val="10"/>
      <color theme="1"/>
      <name val="Times New Roman"/>
      <family val="1"/>
    </font>
    <font>
      <b/>
      <sz val="8.5"/>
      <name val="Times New Roman"/>
      <family val="1"/>
    </font>
    <font>
      <b/>
      <vertAlign val="superscript"/>
      <sz val="10"/>
      <name val="Times New Roman"/>
      <family val="1"/>
    </font>
    <font>
      <b/>
      <sz val="14"/>
      <name val="Times New Roman"/>
      <family val="1"/>
    </font>
    <font>
      <b/>
      <sz val="11"/>
      <name val="Calibri"/>
      <family val="2"/>
      <scheme val="minor"/>
    </font>
    <font>
      <b/>
      <sz val="9"/>
      <name val="Times New Roman"/>
      <family val="1"/>
    </font>
    <font>
      <b/>
      <sz val="11"/>
      <color theme="1"/>
      <name val="Kruti Dev 010"/>
    </font>
    <font>
      <b/>
      <sz val="8.5"/>
      <color theme="1"/>
      <name val="Times New Roman"/>
      <family val="1"/>
    </font>
  </fonts>
  <fills count="5">
    <fill>
      <patternFill patternType="none"/>
    </fill>
    <fill>
      <patternFill patternType="gray125"/>
    </fill>
    <fill>
      <patternFill patternType="solid">
        <fgColor rgb="FFA6A6A6"/>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1">
    <xf numFmtId="0" fontId="0" fillId="0" borderId="0" xfId="0"/>
    <xf numFmtId="0" fontId="2" fillId="0" borderId="0" xfId="0" applyFont="1" applyBorder="1" applyAlignment="1">
      <alignment vertical="top"/>
    </xf>
    <xf numFmtId="0" fontId="3" fillId="0" borderId="0" xfId="0" applyFont="1" applyBorder="1" applyAlignment="1">
      <alignment vertical="top" wrapText="1"/>
    </xf>
    <xf numFmtId="0" fontId="4" fillId="2" borderId="4" xfId="0" applyFont="1" applyFill="1" applyBorder="1" applyAlignment="1">
      <alignment horizontal="center" vertical="top" wrapText="1"/>
    </xf>
    <xf numFmtId="0" fontId="5" fillId="0" borderId="4" xfId="0" applyFont="1" applyBorder="1" applyAlignment="1">
      <alignment horizontal="center" vertical="center" wrapText="1"/>
    </xf>
    <xf numFmtId="0" fontId="5" fillId="0" borderId="4" xfId="0" applyFont="1" applyBorder="1" applyAlignment="1">
      <alignment horizontal="justify" vertical="top" wrapText="1"/>
    </xf>
    <xf numFmtId="2" fontId="6" fillId="3" borderId="4" xfId="0" applyNumberFormat="1" applyFont="1" applyFill="1" applyBorder="1" applyAlignment="1">
      <alignment horizontal="center" vertical="center" wrapText="1"/>
    </xf>
    <xf numFmtId="0" fontId="7" fillId="0" borderId="4" xfId="0" applyFont="1" applyBorder="1" applyAlignment="1">
      <alignment horizontal="center" vertical="center" wrapText="1"/>
    </xf>
    <xf numFmtId="0" fontId="5" fillId="0" borderId="4" xfId="0" applyFont="1" applyBorder="1" applyAlignment="1">
      <alignment vertical="center" wrapText="1"/>
    </xf>
    <xf numFmtId="0" fontId="9" fillId="0" borderId="4" xfId="0" applyFont="1" applyBorder="1" applyAlignment="1">
      <alignment horizontal="justify" vertical="top" wrapText="1"/>
    </xf>
    <xf numFmtId="0" fontId="0" fillId="0" borderId="4" xfId="0" applyBorder="1" applyAlignment="1">
      <alignment horizontal="center" vertical="center"/>
    </xf>
    <xf numFmtId="2" fontId="1" fillId="0" borderId="4" xfId="0" applyNumberFormat="1" applyFont="1" applyBorder="1" applyAlignment="1">
      <alignment horizontal="center" vertical="center"/>
    </xf>
    <xf numFmtId="0" fontId="0" fillId="0" borderId="0" xfId="0" applyBorder="1"/>
    <xf numFmtId="0" fontId="1" fillId="0" borderId="0" xfId="0" applyFont="1" applyBorder="1" applyAlignment="1">
      <alignment horizontal="center" vertical="center"/>
    </xf>
    <xf numFmtId="2" fontId="1" fillId="0" borderId="0" xfId="0" applyNumberFormat="1" applyFont="1" applyBorder="1" applyAlignment="1">
      <alignment horizontal="center" vertical="center"/>
    </xf>
    <xf numFmtId="2" fontId="7" fillId="0" borderId="4" xfId="0" applyNumberFormat="1" applyFont="1" applyBorder="1" applyAlignment="1">
      <alignment horizontal="center" vertical="center" wrapText="1"/>
    </xf>
    <xf numFmtId="0" fontId="11" fillId="0" borderId="4" xfId="0" applyFont="1" applyBorder="1" applyAlignment="1">
      <alignment horizontal="center" vertical="center" wrapText="1"/>
    </xf>
    <xf numFmtId="0" fontId="5" fillId="0" borderId="4" xfId="0" applyFont="1" applyBorder="1" applyAlignment="1">
      <alignment horizontal="left" vertical="top" wrapText="1"/>
    </xf>
    <xf numFmtId="0" fontId="13" fillId="0" borderId="4" xfId="0" applyFont="1" applyBorder="1" applyAlignment="1">
      <alignment horizontal="center" vertical="center" wrapText="1"/>
    </xf>
    <xf numFmtId="0" fontId="0" fillId="0" borderId="4" xfId="0" applyBorder="1"/>
    <xf numFmtId="0" fontId="0" fillId="3" borderId="4" xfId="0" applyFont="1" applyFill="1" applyBorder="1" applyAlignment="1">
      <alignment horizontal="center" vertical="center"/>
    </xf>
    <xf numFmtId="0" fontId="0" fillId="3" borderId="4" xfId="0" applyFill="1" applyBorder="1" applyAlignment="1">
      <alignment horizontal="left" wrapText="1"/>
    </xf>
    <xf numFmtId="0" fontId="0" fillId="0" borderId="4" xfId="0" applyFont="1" applyBorder="1" applyAlignment="1">
      <alignment horizontal="center" vertical="center"/>
    </xf>
    <xf numFmtId="0" fontId="0" fillId="0" borderId="5" xfId="0" applyFont="1" applyBorder="1" applyAlignment="1">
      <alignment horizontal="center" vertical="center"/>
    </xf>
    <xf numFmtId="2" fontId="0" fillId="3" borderId="4" xfId="0" applyNumberFormat="1" applyFont="1" applyFill="1" applyBorder="1" applyAlignment="1">
      <alignment horizontal="center" vertical="center" wrapText="1"/>
    </xf>
    <xf numFmtId="2" fontId="0" fillId="3" borderId="4" xfId="0" applyNumberFormat="1" applyFont="1" applyFill="1" applyBorder="1" applyAlignment="1">
      <alignment horizontal="left"/>
    </xf>
    <xf numFmtId="2" fontId="0" fillId="0" borderId="4" xfId="0" applyNumberFormat="1" applyFont="1" applyBorder="1" applyAlignment="1">
      <alignment horizontal="center" vertical="center"/>
    </xf>
    <xf numFmtId="2" fontId="0" fillId="0" borderId="4" xfId="0" applyNumberFormat="1" applyBorder="1" applyAlignment="1">
      <alignment horizontal="center" vertical="center"/>
    </xf>
    <xf numFmtId="2" fontId="0" fillId="0" borderId="5" xfId="0" applyNumberFormat="1" applyFont="1" applyBorder="1" applyAlignment="1">
      <alignment horizontal="center" vertical="center"/>
    </xf>
    <xf numFmtId="2" fontId="0" fillId="3" borderId="4" xfId="0" applyNumberFormat="1" applyFill="1" applyBorder="1" applyAlignment="1">
      <alignment horizontal="left"/>
    </xf>
    <xf numFmtId="2" fontId="0" fillId="3" borderId="4" xfId="0" applyNumberFormat="1" applyFont="1" applyFill="1" applyBorder="1" applyAlignment="1">
      <alignment horizontal="center" vertical="center"/>
    </xf>
    <xf numFmtId="2" fontId="0" fillId="3" borderId="4" xfId="0" applyNumberFormat="1" applyFill="1" applyBorder="1" applyAlignment="1">
      <alignment horizontal="left" wrapText="1"/>
    </xf>
    <xf numFmtId="2" fontId="0" fillId="3" borderId="4" xfId="0" applyNumberFormat="1" applyFill="1" applyBorder="1" applyAlignment="1">
      <alignment horizontal="center" vertical="center"/>
    </xf>
    <xf numFmtId="0" fontId="0" fillId="3" borderId="0" xfId="0" applyFill="1"/>
    <xf numFmtId="2" fontId="0" fillId="3" borderId="4" xfId="0" applyNumberFormat="1" applyFont="1" applyFill="1" applyBorder="1" applyAlignment="1">
      <alignment horizontal="left" wrapText="1"/>
    </xf>
    <xf numFmtId="2" fontId="0" fillId="4" borderId="4" xfId="0" applyNumberFormat="1" applyFont="1" applyFill="1" applyBorder="1" applyAlignment="1">
      <alignment horizontal="center" vertical="center"/>
    </xf>
    <xf numFmtId="2" fontId="0" fillId="3" borderId="6" xfId="0" applyNumberFormat="1" applyFill="1" applyBorder="1" applyAlignment="1">
      <alignment horizontal="center" vertical="center" wrapText="1"/>
    </xf>
    <xf numFmtId="2" fontId="0" fillId="3" borderId="7" xfId="0" applyNumberFormat="1" applyFont="1" applyFill="1" applyBorder="1" applyAlignment="1">
      <alignment horizontal="center" vertical="center" wrapText="1"/>
    </xf>
    <xf numFmtId="2" fontId="0" fillId="0" borderId="4" xfId="0" applyNumberFormat="1" applyBorder="1" applyAlignment="1">
      <alignment wrapText="1"/>
    </xf>
    <xf numFmtId="2" fontId="0" fillId="0" borderId="8" xfId="0" applyNumberFormat="1" applyFont="1" applyBorder="1" applyAlignment="1">
      <alignment horizontal="center" vertical="center"/>
    </xf>
    <xf numFmtId="2" fontId="0" fillId="0" borderId="9" xfId="0" applyNumberFormat="1" applyBorder="1" applyAlignment="1">
      <alignment horizontal="center" vertical="center"/>
    </xf>
    <xf numFmtId="2" fontId="0" fillId="3" borderId="9" xfId="0" applyNumberFormat="1" applyFill="1" applyBorder="1" applyAlignment="1">
      <alignment horizontal="left" wrapText="1"/>
    </xf>
    <xf numFmtId="2" fontId="0" fillId="0" borderId="10" xfId="0" applyNumberFormat="1" applyFont="1" applyBorder="1" applyAlignment="1">
      <alignment horizontal="center" vertical="center"/>
    </xf>
    <xf numFmtId="2" fontId="0" fillId="0" borderId="9" xfId="0" applyNumberFormat="1" applyFont="1" applyBorder="1" applyAlignment="1">
      <alignment horizontal="center" vertical="center"/>
    </xf>
    <xf numFmtId="2" fontId="0" fillId="3" borderId="9" xfId="0" applyNumberFormat="1" applyFont="1" applyFill="1" applyBorder="1" applyAlignment="1">
      <alignment horizontal="center" vertical="center" wrapText="1"/>
    </xf>
    <xf numFmtId="2" fontId="0" fillId="0" borderId="11" xfId="0" applyNumberFormat="1" applyFont="1" applyBorder="1" applyAlignment="1">
      <alignment horizontal="center" vertical="center"/>
    </xf>
    <xf numFmtId="2" fontId="1" fillId="0" borderId="11" xfId="0" applyNumberFormat="1" applyFont="1" applyBorder="1" applyAlignment="1">
      <alignment horizontal="center" vertical="center"/>
    </xf>
    <xf numFmtId="2" fontId="10" fillId="0" borderId="4" xfId="0" applyNumberFormat="1" applyFont="1"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2" fontId="5" fillId="0" borderId="4" xfId="0" applyNumberFormat="1" applyFont="1" applyBorder="1" applyAlignment="1">
      <alignment horizontal="center"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top" wrapText="1"/>
    </xf>
    <xf numFmtId="0" fontId="11" fillId="0" borderId="4" xfId="0" applyFont="1" applyBorder="1" applyAlignment="1">
      <alignment horizontal="justify" vertical="top" wrapText="1"/>
    </xf>
    <xf numFmtId="164" fontId="6" fillId="3" borderId="4" xfId="0" applyNumberFormat="1" applyFont="1" applyFill="1" applyBorder="1" applyAlignment="1">
      <alignment horizontal="center" vertical="center" wrapText="1"/>
    </xf>
    <xf numFmtId="0" fontId="10" fillId="0" borderId="0" xfId="0" applyFont="1" applyBorder="1" applyAlignment="1">
      <alignment horizontal="center" vertical="center" wrapText="1"/>
    </xf>
    <xf numFmtId="0" fontId="2" fillId="0" borderId="1" xfId="0" applyFont="1" applyBorder="1" applyAlignment="1">
      <alignment horizontal="center" vertical="top"/>
    </xf>
    <xf numFmtId="0" fontId="2" fillId="0" borderId="0"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3" fillId="0" borderId="4" xfId="0" applyFont="1" applyBorder="1" applyAlignment="1">
      <alignment horizontal="left" vertical="top" wrapText="1"/>
    </xf>
    <xf numFmtId="2" fontId="1" fillId="3" borderId="12" xfId="0" applyNumberFormat="1" applyFont="1" applyFill="1" applyBorder="1" applyAlignment="1">
      <alignment horizontal="right" wrapText="1"/>
    </xf>
    <xf numFmtId="2" fontId="1" fillId="3" borderId="13" xfId="0" applyNumberFormat="1" applyFont="1" applyFill="1" applyBorder="1" applyAlignment="1">
      <alignment horizontal="right" wrapText="1"/>
    </xf>
    <xf numFmtId="2" fontId="1" fillId="3" borderId="8" xfId="0" applyNumberFormat="1" applyFont="1" applyFill="1" applyBorder="1" applyAlignment="1">
      <alignment horizontal="right" wrapText="1"/>
    </xf>
    <xf numFmtId="2" fontId="10" fillId="0" borderId="14" xfId="0" applyNumberFormat="1" applyFont="1" applyBorder="1" applyAlignment="1">
      <alignment horizontal="right"/>
    </xf>
    <xf numFmtId="2" fontId="10" fillId="0" borderId="15" xfId="0" applyNumberFormat="1" applyFont="1" applyBorder="1" applyAlignment="1">
      <alignment horizontal="right"/>
    </xf>
    <xf numFmtId="2" fontId="10" fillId="0" borderId="16" xfId="0" applyNumberFormat="1" applyFont="1" applyBorder="1" applyAlignment="1">
      <alignment horizontal="right"/>
    </xf>
    <xf numFmtId="0" fontId="1" fillId="0" borderId="4" xfId="0" applyFont="1" applyBorder="1" applyAlignment="1">
      <alignment horizontal="center" vertical="center"/>
    </xf>
    <xf numFmtId="0" fontId="1" fillId="0" borderId="14" xfId="0" applyFont="1" applyBorder="1" applyAlignment="1">
      <alignment horizontal="right" vertical="center"/>
    </xf>
    <xf numFmtId="0" fontId="1" fillId="0" borderId="15" xfId="0" applyFont="1" applyBorder="1" applyAlignment="1">
      <alignment horizontal="right" vertical="center"/>
    </xf>
    <xf numFmtId="0" fontId="1" fillId="0" borderId="16" xfId="0" applyFont="1" applyBorder="1" applyAlignment="1">
      <alignment horizontal="right"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46"/>
  <sheetViews>
    <sheetView topLeftCell="A31" workbookViewId="0">
      <selection activeCell="B42" sqref="B42"/>
    </sheetView>
  </sheetViews>
  <sheetFormatPr defaultRowHeight="15"/>
  <cols>
    <col min="1" max="1" width="5.5703125" style="48" bestFit="1" customWidth="1"/>
    <col min="2" max="2" width="45.85546875" customWidth="1"/>
    <col min="3" max="3" width="8.28515625" style="48" customWidth="1"/>
    <col min="4" max="4" width="11.7109375" style="49" customWidth="1"/>
    <col min="5" max="5" width="8.28515625" style="49" customWidth="1"/>
    <col min="6" max="6" width="13.85546875" style="49" customWidth="1"/>
  </cols>
  <sheetData>
    <row r="1" spans="1:8" ht="18.75">
      <c r="A1" s="56" t="s">
        <v>0</v>
      </c>
      <c r="B1" s="57"/>
      <c r="C1" s="57"/>
      <c r="D1" s="57"/>
      <c r="E1" s="57"/>
      <c r="F1" s="57"/>
    </row>
    <row r="2" spans="1:8" ht="18.75">
      <c r="A2" s="58" t="s">
        <v>1</v>
      </c>
      <c r="B2" s="59"/>
      <c r="C2" s="59"/>
      <c r="D2" s="59"/>
      <c r="E2" s="59"/>
      <c r="F2" s="59"/>
    </row>
    <row r="3" spans="1:8">
      <c r="A3" s="60" t="s">
        <v>60</v>
      </c>
      <c r="B3" s="60"/>
      <c r="C3" s="60"/>
      <c r="D3" s="60"/>
      <c r="E3" s="60"/>
      <c r="F3" s="60"/>
    </row>
    <row r="4" spans="1:8" ht="24">
      <c r="A4" s="3" t="s">
        <v>61</v>
      </c>
      <c r="B4" s="3" t="s">
        <v>62</v>
      </c>
      <c r="C4" s="3" t="s">
        <v>6</v>
      </c>
      <c r="D4" s="3" t="s">
        <v>63</v>
      </c>
      <c r="E4" s="3" t="s">
        <v>64</v>
      </c>
      <c r="F4" s="3" t="s">
        <v>65</v>
      </c>
    </row>
    <row r="5" spans="1:8" ht="60">
      <c r="A5" s="20">
        <v>1</v>
      </c>
      <c r="B5" s="21" t="s">
        <v>66</v>
      </c>
      <c r="C5" s="22"/>
      <c r="D5" s="22"/>
      <c r="E5" s="22"/>
      <c r="F5" s="23"/>
    </row>
    <row r="6" spans="1:8">
      <c r="A6" s="24"/>
      <c r="B6" s="25" t="s">
        <v>67</v>
      </c>
      <c r="C6" s="26" t="s">
        <v>10</v>
      </c>
      <c r="D6" s="26">
        <v>32</v>
      </c>
      <c r="E6" s="27">
        <f>56+32+8+2</f>
        <v>98</v>
      </c>
      <c r="F6" s="28">
        <f>D6*E6</f>
        <v>3136</v>
      </c>
    </row>
    <row r="7" spans="1:8">
      <c r="A7" s="24"/>
      <c r="B7" s="29" t="s">
        <v>68</v>
      </c>
      <c r="C7" s="26" t="s">
        <v>10</v>
      </c>
      <c r="D7" s="26">
        <v>41</v>
      </c>
      <c r="E7" s="26">
        <v>10</v>
      </c>
      <c r="F7" s="28">
        <f t="shared" ref="F7:F35" si="0">D7*E7</f>
        <v>410</v>
      </c>
    </row>
    <row r="8" spans="1:8" ht="60">
      <c r="A8" s="30">
        <v>2</v>
      </c>
      <c r="B8" s="31" t="s">
        <v>69</v>
      </c>
      <c r="C8" s="26"/>
      <c r="D8" s="26"/>
      <c r="E8" s="26"/>
      <c r="F8" s="28"/>
    </row>
    <row r="9" spans="1:8" ht="30">
      <c r="A9" s="32" t="s">
        <v>70</v>
      </c>
      <c r="B9" s="31" t="s">
        <v>71</v>
      </c>
      <c r="C9" s="26" t="s">
        <v>10</v>
      </c>
      <c r="D9" s="26">
        <v>1115</v>
      </c>
      <c r="E9" s="26">
        <v>10</v>
      </c>
      <c r="F9" s="28">
        <f t="shared" si="0"/>
        <v>11150</v>
      </c>
    </row>
    <row r="10" spans="1:8">
      <c r="A10" s="30"/>
      <c r="B10" s="31" t="s">
        <v>72</v>
      </c>
      <c r="C10" s="30" t="s">
        <v>73</v>
      </c>
      <c r="D10" s="30">
        <v>34</v>
      </c>
      <c r="E10" s="32">
        <v>450</v>
      </c>
      <c r="F10" s="28">
        <f t="shared" si="0"/>
        <v>15300</v>
      </c>
      <c r="H10" s="33"/>
    </row>
    <row r="11" spans="1:8">
      <c r="A11" s="30"/>
      <c r="B11" s="31" t="s">
        <v>74</v>
      </c>
      <c r="C11" s="30" t="s">
        <v>73</v>
      </c>
      <c r="D11" s="30">
        <v>64</v>
      </c>
      <c r="E11" s="30">
        <v>210</v>
      </c>
      <c r="F11" s="28">
        <f t="shared" si="0"/>
        <v>13440</v>
      </c>
    </row>
    <row r="12" spans="1:8" s="33" customFormat="1" ht="60">
      <c r="A12" s="30">
        <v>3</v>
      </c>
      <c r="B12" s="31" t="s">
        <v>75</v>
      </c>
      <c r="C12" s="30"/>
      <c r="D12" s="30"/>
      <c r="E12" s="30"/>
      <c r="F12" s="28"/>
    </row>
    <row r="13" spans="1:8" s="33" customFormat="1">
      <c r="A13" s="30"/>
      <c r="B13" s="31" t="s">
        <v>76</v>
      </c>
      <c r="C13" s="30" t="s">
        <v>10</v>
      </c>
      <c r="D13" s="30">
        <v>733</v>
      </c>
      <c r="E13" s="30">
        <v>1</v>
      </c>
      <c r="F13" s="28">
        <f t="shared" si="0"/>
        <v>733</v>
      </c>
    </row>
    <row r="14" spans="1:8" ht="165" hidden="1">
      <c r="A14" s="30">
        <v>8</v>
      </c>
      <c r="B14" s="34" t="s">
        <v>77</v>
      </c>
      <c r="C14" s="26"/>
      <c r="D14" s="26"/>
      <c r="E14" s="35"/>
      <c r="F14" s="28">
        <f t="shared" si="0"/>
        <v>0</v>
      </c>
    </row>
    <row r="15" spans="1:8" hidden="1">
      <c r="A15" s="30"/>
      <c r="B15" s="25" t="s">
        <v>78</v>
      </c>
      <c r="C15" s="26" t="s">
        <v>10</v>
      </c>
      <c r="D15" s="26"/>
      <c r="E15" s="26"/>
      <c r="F15" s="28">
        <f t="shared" si="0"/>
        <v>0</v>
      </c>
    </row>
    <row r="16" spans="1:8" ht="105" hidden="1">
      <c r="A16" s="30">
        <v>9</v>
      </c>
      <c r="B16" s="34" t="s">
        <v>79</v>
      </c>
      <c r="C16" s="26"/>
      <c r="D16" s="26"/>
      <c r="E16" s="35"/>
      <c r="F16" s="28">
        <f t="shared" si="0"/>
        <v>0</v>
      </c>
    </row>
    <row r="17" spans="1:6">
      <c r="A17" s="30"/>
      <c r="B17" s="25" t="s">
        <v>80</v>
      </c>
      <c r="C17" s="26" t="s">
        <v>10</v>
      </c>
      <c r="D17" s="26"/>
      <c r="E17" s="26"/>
      <c r="F17" s="28">
        <f t="shared" si="0"/>
        <v>0</v>
      </c>
    </row>
    <row r="18" spans="1:6" ht="165">
      <c r="A18" s="30">
        <v>10</v>
      </c>
      <c r="B18" s="34" t="s">
        <v>81</v>
      </c>
      <c r="C18" s="26"/>
      <c r="D18" s="26"/>
      <c r="E18" s="35"/>
      <c r="F18" s="28">
        <f t="shared" si="0"/>
        <v>0</v>
      </c>
    </row>
    <row r="19" spans="1:6">
      <c r="A19" s="30"/>
      <c r="B19" s="25" t="s">
        <v>82</v>
      </c>
      <c r="C19" s="26" t="s">
        <v>10</v>
      </c>
      <c r="D19" s="26"/>
      <c r="E19" s="26"/>
      <c r="F19" s="28"/>
    </row>
    <row r="20" spans="1:6" ht="60">
      <c r="A20" s="30">
        <v>4</v>
      </c>
      <c r="B20" s="31" t="s">
        <v>83</v>
      </c>
      <c r="C20" s="26"/>
      <c r="D20" s="26"/>
      <c r="E20" s="26"/>
      <c r="F20" s="28"/>
    </row>
    <row r="21" spans="1:6">
      <c r="A21" s="30"/>
      <c r="B21" s="31" t="s">
        <v>84</v>
      </c>
      <c r="C21" s="30" t="s">
        <v>10</v>
      </c>
      <c r="D21" s="30">
        <v>176</v>
      </c>
      <c r="E21" s="30">
        <v>4</v>
      </c>
      <c r="F21" s="28">
        <f t="shared" si="0"/>
        <v>704</v>
      </c>
    </row>
    <row r="22" spans="1:6" ht="60">
      <c r="A22" s="30">
        <v>5</v>
      </c>
      <c r="B22" s="31" t="s">
        <v>85</v>
      </c>
      <c r="C22" s="26"/>
      <c r="D22" s="26"/>
      <c r="E22" s="26"/>
      <c r="F22" s="28"/>
    </row>
    <row r="23" spans="1:6" ht="60">
      <c r="A23" s="30">
        <v>8</v>
      </c>
      <c r="B23" s="31" t="s">
        <v>86</v>
      </c>
      <c r="C23" s="26"/>
      <c r="D23" s="26"/>
      <c r="E23" s="26"/>
      <c r="F23" s="28"/>
    </row>
    <row r="24" spans="1:6">
      <c r="A24" s="30"/>
      <c r="B24" s="29" t="s">
        <v>87</v>
      </c>
      <c r="C24" s="26" t="s">
        <v>10</v>
      </c>
      <c r="D24" s="26">
        <v>90</v>
      </c>
      <c r="E24" s="26">
        <v>95</v>
      </c>
      <c r="F24" s="28">
        <f t="shared" si="0"/>
        <v>8550</v>
      </c>
    </row>
    <row r="25" spans="1:6">
      <c r="A25" s="30"/>
      <c r="B25" s="29" t="s">
        <v>88</v>
      </c>
      <c r="C25" s="26" t="s">
        <v>10</v>
      </c>
      <c r="D25" s="26">
        <v>108</v>
      </c>
      <c r="E25" s="26">
        <v>10</v>
      </c>
      <c r="F25" s="28">
        <f t="shared" si="0"/>
        <v>1080</v>
      </c>
    </row>
    <row r="26" spans="1:6">
      <c r="A26" s="30"/>
      <c r="B26" s="29" t="s">
        <v>89</v>
      </c>
      <c r="C26" s="26" t="s">
        <v>10</v>
      </c>
      <c r="D26" s="26">
        <v>195</v>
      </c>
      <c r="E26" s="26">
        <v>10</v>
      </c>
      <c r="F26" s="28">
        <f t="shared" si="0"/>
        <v>1950</v>
      </c>
    </row>
    <row r="27" spans="1:6" ht="60">
      <c r="A27" s="30">
        <v>6</v>
      </c>
      <c r="B27" s="31" t="s">
        <v>90</v>
      </c>
      <c r="C27" s="26" t="s">
        <v>10</v>
      </c>
      <c r="D27" s="26">
        <v>41</v>
      </c>
      <c r="E27" s="26">
        <v>56</v>
      </c>
      <c r="F27" s="28">
        <f t="shared" si="0"/>
        <v>2296</v>
      </c>
    </row>
    <row r="28" spans="1:6" ht="75">
      <c r="A28" s="30">
        <v>18</v>
      </c>
      <c r="B28" s="31" t="s">
        <v>91</v>
      </c>
      <c r="C28" s="26"/>
      <c r="D28" s="26"/>
      <c r="E28" s="26"/>
      <c r="F28" s="28"/>
    </row>
    <row r="29" spans="1:6">
      <c r="A29" s="30">
        <v>7</v>
      </c>
      <c r="B29" s="31" t="s">
        <v>92</v>
      </c>
      <c r="C29" s="26" t="s">
        <v>10</v>
      </c>
      <c r="D29" s="24">
        <v>35</v>
      </c>
      <c r="E29" s="26">
        <v>32</v>
      </c>
      <c r="F29" s="28">
        <f t="shared" si="0"/>
        <v>1120</v>
      </c>
    </row>
    <row r="30" spans="1:6" ht="30">
      <c r="A30" s="36" t="s">
        <v>93</v>
      </c>
      <c r="B30" s="31" t="s">
        <v>94</v>
      </c>
      <c r="C30" s="26" t="s">
        <v>10</v>
      </c>
      <c r="D30" s="24">
        <v>1600</v>
      </c>
      <c r="E30" s="26">
        <v>32</v>
      </c>
      <c r="F30" s="28">
        <f t="shared" si="0"/>
        <v>51200</v>
      </c>
    </row>
    <row r="31" spans="1:6" ht="75">
      <c r="A31" s="37">
        <v>9</v>
      </c>
      <c r="B31" s="31" t="s">
        <v>95</v>
      </c>
      <c r="C31" s="26" t="s">
        <v>10</v>
      </c>
      <c r="D31" s="24">
        <v>74</v>
      </c>
      <c r="E31" s="26">
        <v>32</v>
      </c>
      <c r="F31" s="28">
        <f t="shared" si="0"/>
        <v>2368</v>
      </c>
    </row>
    <row r="32" spans="1:6" ht="75">
      <c r="A32" s="26">
        <v>10</v>
      </c>
      <c r="B32" s="38" t="s">
        <v>96</v>
      </c>
      <c r="C32" s="11"/>
      <c r="D32" s="27"/>
      <c r="E32" s="27"/>
      <c r="F32" s="28"/>
    </row>
    <row r="33" spans="1:7">
      <c r="A33" s="26"/>
      <c r="B33" s="38" t="s">
        <v>97</v>
      </c>
      <c r="C33" s="26" t="s">
        <v>73</v>
      </c>
      <c r="D33" s="27">
        <v>74</v>
      </c>
      <c r="E33" s="27">
        <v>170</v>
      </c>
      <c r="F33" s="28">
        <f t="shared" si="0"/>
        <v>12580</v>
      </c>
    </row>
    <row r="34" spans="1:7" ht="75">
      <c r="A34" s="39">
        <v>11</v>
      </c>
      <c r="B34" s="31" t="s">
        <v>98</v>
      </c>
      <c r="C34" s="26" t="s">
        <v>73</v>
      </c>
      <c r="D34" s="40">
        <v>35</v>
      </c>
      <c r="E34" s="40">
        <v>50</v>
      </c>
      <c r="F34" s="28">
        <f t="shared" si="0"/>
        <v>1750</v>
      </c>
    </row>
    <row r="35" spans="1:7">
      <c r="A35" s="39">
        <v>12</v>
      </c>
      <c r="B35" s="41" t="s">
        <v>99</v>
      </c>
      <c r="C35" s="26" t="s">
        <v>10</v>
      </c>
      <c r="D35" s="40">
        <v>70</v>
      </c>
      <c r="E35" s="40">
        <v>56</v>
      </c>
      <c r="F35" s="28">
        <f t="shared" si="0"/>
        <v>3920</v>
      </c>
    </row>
    <row r="36" spans="1:7">
      <c r="A36" s="42">
        <v>13</v>
      </c>
      <c r="B36" s="41" t="s">
        <v>100</v>
      </c>
      <c r="C36" s="43"/>
      <c r="D36" s="44"/>
      <c r="E36" s="43"/>
      <c r="F36" s="45">
        <v>17000</v>
      </c>
    </row>
    <row r="37" spans="1:7">
      <c r="A37" s="61" t="s">
        <v>101</v>
      </c>
      <c r="B37" s="62"/>
      <c r="C37" s="62"/>
      <c r="D37" s="62"/>
      <c r="E37" s="63"/>
      <c r="F37" s="46">
        <f>SUM(F5:F36)</f>
        <v>148687</v>
      </c>
    </row>
    <row r="38" spans="1:7">
      <c r="A38" s="47"/>
      <c r="B38" s="64" t="s">
        <v>102</v>
      </c>
      <c r="C38" s="65"/>
      <c r="D38" s="65"/>
      <c r="E38" s="66"/>
      <c r="F38" s="47">
        <v>148600</v>
      </c>
    </row>
    <row r="40" spans="1:7" ht="2.25" customHeight="1">
      <c r="C40" s="55" t="s">
        <v>103</v>
      </c>
      <c r="D40" s="55"/>
      <c r="E40" s="55"/>
      <c r="F40" s="55"/>
      <c r="G40" s="55"/>
    </row>
    <row r="41" spans="1:7" ht="5.25" hidden="1" customHeight="1">
      <c r="C41" s="55"/>
      <c r="D41" s="55"/>
      <c r="E41" s="55"/>
      <c r="F41" s="55"/>
      <c r="G41" s="55"/>
    </row>
    <row r="42" spans="1:7">
      <c r="C42" s="55"/>
      <c r="D42" s="55"/>
      <c r="E42" s="55"/>
      <c r="F42" s="55"/>
      <c r="G42" s="55"/>
    </row>
    <row r="43" spans="1:7">
      <c r="C43" s="55"/>
      <c r="D43" s="55"/>
      <c r="E43" s="55"/>
      <c r="F43" s="55"/>
      <c r="G43" s="55"/>
    </row>
    <row r="44" spans="1:7" ht="12" customHeight="1">
      <c r="C44" s="55"/>
      <c r="D44" s="55"/>
      <c r="E44" s="55"/>
      <c r="F44" s="55"/>
      <c r="G44" s="55"/>
    </row>
    <row r="45" spans="1:7" hidden="1">
      <c r="C45" s="55"/>
      <c r="D45" s="55"/>
      <c r="E45" s="55"/>
      <c r="F45" s="55"/>
      <c r="G45" s="55"/>
    </row>
    <row r="46" spans="1:7">
      <c r="C46" s="55"/>
      <c r="D46" s="55"/>
      <c r="E46" s="55"/>
      <c r="F46" s="55"/>
      <c r="G46" s="55"/>
    </row>
  </sheetData>
  <mergeCells count="6">
    <mergeCell ref="C40:G46"/>
    <mergeCell ref="A1:F1"/>
    <mergeCell ref="A2:F2"/>
    <mergeCell ref="A3:F3"/>
    <mergeCell ref="A37:E37"/>
    <mergeCell ref="B38:E38"/>
  </mergeCells>
  <pageMargins left="0.32" right="0.16" top="0.4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dimension ref="A1:G24"/>
  <sheetViews>
    <sheetView topLeftCell="A19" workbookViewId="0">
      <selection activeCell="B6" sqref="B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6" t="s">
        <v>0</v>
      </c>
      <c r="B1" s="57"/>
      <c r="C1" s="57"/>
      <c r="D1" s="57"/>
      <c r="E1" s="57"/>
      <c r="F1" s="57"/>
      <c r="G1" s="1"/>
    </row>
    <row r="2" spans="1:7" ht="18.75">
      <c r="A2" s="58" t="s">
        <v>1</v>
      </c>
      <c r="B2" s="59"/>
      <c r="C2" s="59"/>
      <c r="D2" s="59"/>
      <c r="E2" s="59"/>
      <c r="F2" s="59"/>
      <c r="G2" s="1"/>
    </row>
    <row r="3" spans="1:7" ht="23.25" customHeight="1">
      <c r="A3" s="60" t="s">
        <v>117</v>
      </c>
      <c r="B3" s="60"/>
      <c r="C3" s="60"/>
      <c r="D3" s="60"/>
      <c r="E3" s="60"/>
      <c r="F3" s="60"/>
      <c r="G3" s="2"/>
    </row>
    <row r="4" spans="1:7">
      <c r="A4" s="3" t="s">
        <v>3</v>
      </c>
      <c r="B4" s="3" t="s">
        <v>4</v>
      </c>
      <c r="C4" s="3" t="s">
        <v>5</v>
      </c>
      <c r="D4" s="3" t="s">
        <v>6</v>
      </c>
      <c r="E4" s="3" t="s">
        <v>7</v>
      </c>
      <c r="F4" s="3" t="s">
        <v>8</v>
      </c>
    </row>
    <row r="5" spans="1:7" ht="25.5">
      <c r="A5" s="4" t="s">
        <v>118</v>
      </c>
      <c r="B5" s="5" t="s">
        <v>119</v>
      </c>
      <c r="C5" s="4">
        <v>0.71</v>
      </c>
      <c r="D5" s="4" t="s">
        <v>13</v>
      </c>
      <c r="E5" s="4">
        <v>642.78</v>
      </c>
      <c r="F5" s="50">
        <f t="shared" ref="F5:F19" si="0">E5*C5</f>
        <v>456.37379999999996</v>
      </c>
    </row>
    <row r="6" spans="1:7" ht="114.75">
      <c r="A6" s="7" t="s">
        <v>11</v>
      </c>
      <c r="B6" s="5" t="s">
        <v>12</v>
      </c>
      <c r="C6" s="6">
        <v>4.3600000000000003</v>
      </c>
      <c r="D6" s="4" t="s">
        <v>13</v>
      </c>
      <c r="E6" s="4">
        <v>112.53</v>
      </c>
      <c r="F6" s="50">
        <f t="shared" si="0"/>
        <v>490.63080000000002</v>
      </c>
    </row>
    <row r="7" spans="1:7" ht="89.25">
      <c r="A7" s="7" t="s">
        <v>14</v>
      </c>
      <c r="B7" s="8" t="s">
        <v>15</v>
      </c>
      <c r="C7" s="6">
        <v>0.35</v>
      </c>
      <c r="D7" s="4" t="s">
        <v>16</v>
      </c>
      <c r="E7" s="4">
        <v>228.47</v>
      </c>
      <c r="F7" s="50">
        <f t="shared" si="0"/>
        <v>79.964500000000001</v>
      </c>
    </row>
    <row r="8" spans="1:7" ht="63.75">
      <c r="A8" s="7" t="s">
        <v>17</v>
      </c>
      <c r="B8" s="5" t="s">
        <v>18</v>
      </c>
      <c r="C8" s="6">
        <v>0.59</v>
      </c>
      <c r="D8" s="4" t="s">
        <v>16</v>
      </c>
      <c r="E8" s="4">
        <v>1191.77</v>
      </c>
      <c r="F8" s="50">
        <f t="shared" si="0"/>
        <v>703.14429999999993</v>
      </c>
    </row>
    <row r="9" spans="1:7" ht="102">
      <c r="A9" s="7" t="s">
        <v>19</v>
      </c>
      <c r="B9" s="5" t="s">
        <v>46</v>
      </c>
      <c r="C9" s="6">
        <v>1.99</v>
      </c>
      <c r="D9" s="4" t="s">
        <v>16</v>
      </c>
      <c r="E9" s="4">
        <v>5913.66</v>
      </c>
      <c r="F9" s="50">
        <f t="shared" si="0"/>
        <v>11768.1834</v>
      </c>
    </row>
    <row r="10" spans="1:7" ht="89.25">
      <c r="A10" s="7" t="s">
        <v>47</v>
      </c>
      <c r="B10" s="5" t="s">
        <v>48</v>
      </c>
      <c r="C10" s="6">
        <v>1.7</v>
      </c>
      <c r="D10" s="4" t="s">
        <v>16</v>
      </c>
      <c r="E10" s="4">
        <v>2788.17</v>
      </c>
      <c r="F10" s="50">
        <f t="shared" si="0"/>
        <v>4739.8890000000001</v>
      </c>
    </row>
    <row r="11" spans="1:7" ht="63.75">
      <c r="A11" s="18" t="s">
        <v>49</v>
      </c>
      <c r="B11" s="5" t="s">
        <v>50</v>
      </c>
      <c r="C11" s="6">
        <v>7.28</v>
      </c>
      <c r="D11" s="4" t="s">
        <v>51</v>
      </c>
      <c r="E11" s="4">
        <v>259.29000000000002</v>
      </c>
      <c r="F11" s="50">
        <f t="shared" si="0"/>
        <v>1887.6312000000003</v>
      </c>
    </row>
    <row r="12" spans="1:7" ht="102">
      <c r="A12" s="18" t="s">
        <v>120</v>
      </c>
      <c r="B12" s="5" t="s">
        <v>121</v>
      </c>
      <c r="C12" s="6">
        <v>0.95</v>
      </c>
      <c r="D12" s="4" t="s">
        <v>16</v>
      </c>
      <c r="E12" s="4">
        <v>6219.21</v>
      </c>
      <c r="F12" s="50">
        <f t="shared" si="0"/>
        <v>5908.2494999999999</v>
      </c>
    </row>
    <row r="13" spans="1:7" ht="89.25">
      <c r="A13" s="18" t="s">
        <v>122</v>
      </c>
      <c r="B13" s="5" t="s">
        <v>114</v>
      </c>
      <c r="C13" s="6">
        <v>0.12</v>
      </c>
      <c r="D13" s="4" t="s">
        <v>115</v>
      </c>
      <c r="E13" s="4">
        <v>53433.91</v>
      </c>
      <c r="F13" s="50">
        <f t="shared" si="0"/>
        <v>6412.0691999999999</v>
      </c>
    </row>
    <row r="14" spans="1:7" ht="18.75">
      <c r="A14" s="7">
        <v>10</v>
      </c>
      <c r="B14" s="9" t="s">
        <v>21</v>
      </c>
      <c r="C14" s="6"/>
      <c r="D14" s="4"/>
      <c r="E14" s="4"/>
      <c r="F14" s="50"/>
    </row>
    <row r="15" spans="1:7" ht="15.75">
      <c r="A15" s="7" t="s">
        <v>22</v>
      </c>
      <c r="B15" s="5" t="s">
        <v>53</v>
      </c>
      <c r="C15" s="6">
        <v>0.59</v>
      </c>
      <c r="D15" s="4" t="s">
        <v>16</v>
      </c>
      <c r="E15" s="4">
        <v>431.75</v>
      </c>
      <c r="F15" s="50">
        <f t="shared" si="0"/>
        <v>254.73249999999999</v>
      </c>
    </row>
    <row r="16" spans="1:7" ht="15.75">
      <c r="A16" s="7" t="s">
        <v>24</v>
      </c>
      <c r="B16" s="5" t="s">
        <v>54</v>
      </c>
      <c r="C16" s="6">
        <v>2.10399</v>
      </c>
      <c r="D16" s="4" t="s">
        <v>16</v>
      </c>
      <c r="E16" s="4">
        <v>710.13</v>
      </c>
      <c r="F16" s="50">
        <f t="shared" si="0"/>
        <v>1494.1064186999999</v>
      </c>
    </row>
    <row r="17" spans="1:6" ht="15.75">
      <c r="A17" s="7" t="s">
        <v>26</v>
      </c>
      <c r="B17" s="5" t="s">
        <v>55</v>
      </c>
      <c r="C17" s="6">
        <v>2.29</v>
      </c>
      <c r="D17" s="4" t="s">
        <v>16</v>
      </c>
      <c r="E17" s="4">
        <v>664.32</v>
      </c>
      <c r="F17" s="50">
        <f t="shared" si="0"/>
        <v>1521.2928000000002</v>
      </c>
    </row>
    <row r="18" spans="1:6" ht="15.75">
      <c r="A18" s="7" t="s">
        <v>28</v>
      </c>
      <c r="B18" s="5" t="s">
        <v>116</v>
      </c>
      <c r="C18" s="6">
        <v>2.6078999999999999</v>
      </c>
      <c r="D18" s="4" t="s">
        <v>16</v>
      </c>
      <c r="E18" s="4">
        <v>391.29</v>
      </c>
      <c r="F18" s="50">
        <f t="shared" si="0"/>
        <v>1020.445191</v>
      </c>
    </row>
    <row r="19" spans="1:6" ht="15.75">
      <c r="A19" s="7" t="s">
        <v>30</v>
      </c>
      <c r="B19" s="5" t="s">
        <v>31</v>
      </c>
      <c r="C19" s="6">
        <v>5.07</v>
      </c>
      <c r="D19" s="4" t="s">
        <v>16</v>
      </c>
      <c r="E19" s="4">
        <v>167.7</v>
      </c>
      <c r="F19" s="50">
        <f t="shared" si="0"/>
        <v>850.23900000000003</v>
      </c>
    </row>
    <row r="20" spans="1:6">
      <c r="A20" s="10"/>
      <c r="B20" s="67"/>
      <c r="C20" s="67"/>
      <c r="D20" s="67"/>
      <c r="E20" s="67"/>
      <c r="F20" s="11">
        <f>SUM(F5:F19)</f>
        <v>37586.951609700001</v>
      </c>
    </row>
    <row r="21" spans="1:6">
      <c r="A21" s="12"/>
      <c r="B21" s="13"/>
      <c r="C21" s="13"/>
      <c r="D21" s="13"/>
      <c r="E21" s="13"/>
      <c r="F21" s="14"/>
    </row>
    <row r="22" spans="1:6" ht="8.25" customHeight="1">
      <c r="A22" s="12"/>
      <c r="B22" s="13"/>
      <c r="C22" s="13"/>
      <c r="D22" s="13"/>
      <c r="E22" s="13"/>
      <c r="F22" s="14"/>
    </row>
    <row r="23" spans="1:6" ht="69.75" customHeight="1">
      <c r="B23" s="55" t="s">
        <v>32</v>
      </c>
      <c r="C23" s="55"/>
      <c r="D23" s="55"/>
      <c r="E23" s="55"/>
      <c r="F23" s="55"/>
    </row>
    <row r="24" spans="1:6" ht="47.25" customHeight="1"/>
  </sheetData>
  <mergeCells count="5">
    <mergeCell ref="A1:F1"/>
    <mergeCell ref="A2:F2"/>
    <mergeCell ref="A3:F3"/>
    <mergeCell ref="B20:E20"/>
    <mergeCell ref="B23:F23"/>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H22"/>
  <sheetViews>
    <sheetView tabSelected="1" topLeftCell="A13" workbookViewId="0">
      <selection activeCell="J20" sqref="J20"/>
    </sheetView>
  </sheetViews>
  <sheetFormatPr defaultRowHeight="15"/>
  <cols>
    <col min="1" max="1" width="5.5703125" customWidth="1"/>
    <col min="2" max="2" width="40.7109375" customWidth="1"/>
    <col min="3" max="3" width="8.5703125" customWidth="1"/>
    <col min="6" max="6" width="8.5703125" customWidth="1"/>
  </cols>
  <sheetData>
    <row r="1" spans="1:8" ht="18.75">
      <c r="A1" s="56" t="s">
        <v>0</v>
      </c>
      <c r="B1" s="57"/>
      <c r="C1" s="57"/>
      <c r="D1" s="57"/>
      <c r="E1" s="57"/>
      <c r="F1" s="57"/>
      <c r="G1" s="57"/>
      <c r="H1" s="57"/>
    </row>
    <row r="2" spans="1:8" ht="18.75">
      <c r="A2" s="58" t="s">
        <v>1</v>
      </c>
      <c r="B2" s="59"/>
      <c r="C2" s="59"/>
      <c r="D2" s="59"/>
      <c r="E2" s="59"/>
      <c r="F2" s="59"/>
      <c r="G2" s="59"/>
      <c r="H2" s="59"/>
    </row>
    <row r="3" spans="1:8">
      <c r="A3" s="60" t="s">
        <v>43</v>
      </c>
      <c r="B3" s="60"/>
      <c r="C3" s="60"/>
      <c r="D3" s="60"/>
      <c r="E3" s="60"/>
      <c r="F3" s="60"/>
      <c r="G3" s="60"/>
      <c r="H3" s="60"/>
    </row>
    <row r="4" spans="1:8" ht="16.5" customHeight="1">
      <c r="A4" s="3" t="s">
        <v>3</v>
      </c>
      <c r="B4" s="3" t="s">
        <v>4</v>
      </c>
      <c r="C4" s="3">
        <v>1</v>
      </c>
      <c r="D4" s="3">
        <v>2</v>
      </c>
      <c r="E4" s="3" t="s">
        <v>34</v>
      </c>
      <c r="F4" s="3" t="s">
        <v>6</v>
      </c>
      <c r="G4" s="3" t="s">
        <v>7</v>
      </c>
      <c r="H4" s="3" t="s">
        <v>8</v>
      </c>
    </row>
    <row r="5" spans="1:8" ht="25.5" customHeight="1">
      <c r="A5" s="16">
        <v>1</v>
      </c>
      <c r="B5" s="17" t="s">
        <v>44</v>
      </c>
      <c r="C5" s="6">
        <v>5</v>
      </c>
      <c r="D5" s="6">
        <v>2</v>
      </c>
      <c r="E5" s="6">
        <v>3</v>
      </c>
      <c r="F5" s="4" t="s">
        <v>10</v>
      </c>
      <c r="G5" s="4">
        <v>243.77</v>
      </c>
      <c r="H5" s="6">
        <f>G5*E5</f>
        <v>731.31000000000006</v>
      </c>
    </row>
    <row r="6" spans="1:8" ht="70.5" customHeight="1">
      <c r="A6" s="7" t="s">
        <v>11</v>
      </c>
      <c r="B6" s="5" t="s">
        <v>12</v>
      </c>
      <c r="C6" s="6">
        <v>10.47</v>
      </c>
      <c r="D6" s="6">
        <v>2</v>
      </c>
      <c r="E6" s="6">
        <v>26.76</v>
      </c>
      <c r="F6" s="4" t="s">
        <v>13</v>
      </c>
      <c r="G6" s="4">
        <v>112.53</v>
      </c>
      <c r="H6" s="6">
        <f t="shared" ref="H6:H13" si="0">G6*E6</f>
        <v>3011.3028000000004</v>
      </c>
    </row>
    <row r="7" spans="1:8" ht="66" customHeight="1">
      <c r="A7" s="7" t="s">
        <v>14</v>
      </c>
      <c r="B7" s="8" t="s">
        <v>15</v>
      </c>
      <c r="C7" s="6">
        <v>21.77</v>
      </c>
      <c r="D7" s="6">
        <v>2</v>
      </c>
      <c r="E7" s="6">
        <v>2.23</v>
      </c>
      <c r="F7" s="4" t="s">
        <v>16</v>
      </c>
      <c r="G7" s="4">
        <v>228.47</v>
      </c>
      <c r="H7" s="6">
        <f t="shared" si="0"/>
        <v>509.48809999999997</v>
      </c>
    </row>
    <row r="8" spans="1:8" ht="59.25" customHeight="1">
      <c r="A8" s="7" t="s">
        <v>17</v>
      </c>
      <c r="B8" s="5" t="s">
        <v>18</v>
      </c>
      <c r="C8" s="6">
        <v>5.59</v>
      </c>
      <c r="D8" s="6">
        <v>2</v>
      </c>
      <c r="E8" s="6">
        <v>3.72</v>
      </c>
      <c r="F8" s="4" t="s">
        <v>16</v>
      </c>
      <c r="G8" s="4">
        <v>1191.77</v>
      </c>
      <c r="H8" s="6">
        <f t="shared" si="0"/>
        <v>4433.3843999999999</v>
      </c>
    </row>
    <row r="9" spans="1:8" ht="59.25" customHeight="1">
      <c r="A9" s="7" t="s">
        <v>45</v>
      </c>
      <c r="B9" s="5" t="s">
        <v>46</v>
      </c>
      <c r="C9" s="6">
        <v>5.33</v>
      </c>
      <c r="D9" s="6">
        <v>2</v>
      </c>
      <c r="E9" s="6">
        <v>3.08</v>
      </c>
      <c r="F9" s="4" t="s">
        <v>16</v>
      </c>
      <c r="G9" s="4">
        <v>5913.66</v>
      </c>
      <c r="H9" s="6">
        <f t="shared" si="0"/>
        <v>18214.072800000002</v>
      </c>
    </row>
    <row r="10" spans="1:8" ht="74.25" customHeight="1">
      <c r="A10" s="7" t="s">
        <v>47</v>
      </c>
      <c r="B10" s="5" t="s">
        <v>48</v>
      </c>
      <c r="C10" s="6">
        <v>15.19</v>
      </c>
      <c r="D10" s="6">
        <v>2</v>
      </c>
      <c r="E10" s="6">
        <v>10.199999999999999</v>
      </c>
      <c r="F10" s="4" t="s">
        <v>16</v>
      </c>
      <c r="G10" s="4">
        <v>2788.17</v>
      </c>
      <c r="H10" s="6">
        <f t="shared" si="0"/>
        <v>28439.333999999999</v>
      </c>
    </row>
    <row r="11" spans="1:8" ht="70.5" customHeight="1">
      <c r="A11" s="18" t="s">
        <v>49</v>
      </c>
      <c r="B11" s="5" t="s">
        <v>50</v>
      </c>
      <c r="C11" s="6">
        <v>61.24</v>
      </c>
      <c r="D11" s="6">
        <v>2</v>
      </c>
      <c r="E11" s="6">
        <v>58.55</v>
      </c>
      <c r="F11" s="4" t="s">
        <v>51</v>
      </c>
      <c r="G11" s="4">
        <v>259.29000000000002</v>
      </c>
      <c r="H11" s="6">
        <f t="shared" si="0"/>
        <v>15181.4295</v>
      </c>
    </row>
    <row r="12" spans="1:8" ht="19.5" customHeight="1">
      <c r="A12" s="18">
        <v>8</v>
      </c>
      <c r="B12" s="5" t="s">
        <v>52</v>
      </c>
      <c r="C12" s="6">
        <v>5</v>
      </c>
      <c r="D12" s="6">
        <v>2</v>
      </c>
      <c r="E12" s="6"/>
      <c r="F12" s="4"/>
      <c r="G12" s="4"/>
      <c r="H12" s="6"/>
    </row>
    <row r="13" spans="1:8" ht="20.25" customHeight="1">
      <c r="A13" s="7">
        <v>9</v>
      </c>
      <c r="B13" s="9" t="s">
        <v>21</v>
      </c>
      <c r="C13" s="6"/>
      <c r="D13" s="6"/>
      <c r="E13" s="6"/>
      <c r="F13" s="4"/>
      <c r="G13" s="4"/>
      <c r="H13" s="6">
        <f t="shared" si="0"/>
        <v>0</v>
      </c>
    </row>
    <row r="14" spans="1:8" ht="20.25" customHeight="1">
      <c r="A14" s="7" t="s">
        <v>22</v>
      </c>
      <c r="B14" s="5" t="s">
        <v>53</v>
      </c>
      <c r="C14" s="6">
        <v>21.77</v>
      </c>
      <c r="D14" s="6">
        <v>2</v>
      </c>
      <c r="E14" s="6">
        <v>2.23</v>
      </c>
      <c r="F14" s="4" t="s">
        <v>16</v>
      </c>
      <c r="G14" s="4">
        <v>431.75</v>
      </c>
      <c r="H14" s="6">
        <f>G14*E14</f>
        <v>962.80250000000001</v>
      </c>
    </row>
    <row r="15" spans="1:8" ht="20.25" customHeight="1">
      <c r="A15" s="7" t="s">
        <v>24</v>
      </c>
      <c r="B15" s="5" t="s">
        <v>54</v>
      </c>
      <c r="C15" s="6">
        <v>10.25</v>
      </c>
      <c r="D15" s="6">
        <v>2</v>
      </c>
      <c r="E15" s="6">
        <v>7.17</v>
      </c>
      <c r="F15" s="4" t="s">
        <v>16</v>
      </c>
      <c r="G15" s="4">
        <v>710.13</v>
      </c>
      <c r="H15" s="6">
        <f t="shared" ref="H15:H18" si="1">G15*E15</f>
        <v>5091.6320999999998</v>
      </c>
    </row>
    <row r="16" spans="1:8" ht="20.25" customHeight="1">
      <c r="A16" s="7" t="s">
        <v>26</v>
      </c>
      <c r="B16" s="5" t="s">
        <v>55</v>
      </c>
      <c r="C16" s="6">
        <v>20.78</v>
      </c>
      <c r="D16" s="6">
        <v>2</v>
      </c>
      <c r="E16" s="6">
        <v>2.77</v>
      </c>
      <c r="F16" s="4" t="s">
        <v>16</v>
      </c>
      <c r="G16" s="4">
        <v>421.25</v>
      </c>
      <c r="H16" s="6">
        <f t="shared" si="1"/>
        <v>1166.8625</v>
      </c>
    </row>
    <row r="17" spans="1:8" ht="20.25" customHeight="1">
      <c r="A17" s="7" t="s">
        <v>28</v>
      </c>
      <c r="B17" s="5" t="s">
        <v>56</v>
      </c>
      <c r="C17" s="6">
        <v>4.79</v>
      </c>
      <c r="D17" s="6">
        <v>2</v>
      </c>
      <c r="E17" s="6">
        <v>13.92</v>
      </c>
      <c r="F17" s="4" t="s">
        <v>16</v>
      </c>
      <c r="G17" s="4">
        <v>664.32</v>
      </c>
      <c r="H17" s="6">
        <f t="shared" si="1"/>
        <v>9247.3344000000016</v>
      </c>
    </row>
    <row r="18" spans="1:8" ht="20.25" customHeight="1">
      <c r="A18" s="7" t="s">
        <v>57</v>
      </c>
      <c r="B18" s="5" t="s">
        <v>58</v>
      </c>
      <c r="C18" s="6"/>
      <c r="D18" s="6"/>
      <c r="E18" s="6">
        <v>26.76</v>
      </c>
      <c r="F18" s="4" t="s">
        <v>59</v>
      </c>
      <c r="G18" s="4">
        <v>167.71</v>
      </c>
      <c r="H18" s="6">
        <f t="shared" si="1"/>
        <v>4487.9196000000002</v>
      </c>
    </row>
    <row r="19" spans="1:8">
      <c r="A19" s="10"/>
      <c r="B19" s="19"/>
      <c r="C19" s="19"/>
      <c r="D19" s="19"/>
      <c r="E19" s="19"/>
      <c r="F19" s="19"/>
      <c r="G19" s="19"/>
      <c r="H19" s="6">
        <f>SUM(H5:H18)</f>
        <v>91476.872700000007</v>
      </c>
    </row>
    <row r="20" spans="1:8" ht="15" customHeight="1">
      <c r="B20" s="55" t="s">
        <v>32</v>
      </c>
      <c r="C20" s="55"/>
      <c r="D20" s="55"/>
      <c r="E20" s="55"/>
      <c r="F20" s="55"/>
      <c r="G20" s="55"/>
      <c r="H20" s="55"/>
    </row>
    <row r="21" spans="1:8">
      <c r="B21" s="55"/>
      <c r="C21" s="55"/>
      <c r="D21" s="55"/>
      <c r="E21" s="55"/>
      <c r="F21" s="55"/>
      <c r="G21" s="55"/>
      <c r="H21" s="55"/>
    </row>
    <row r="22" spans="1:8">
      <c r="B22" s="55"/>
      <c r="C22" s="55"/>
      <c r="D22" s="55"/>
      <c r="E22" s="55"/>
      <c r="F22" s="55"/>
      <c r="G22" s="55"/>
      <c r="H22" s="55"/>
    </row>
  </sheetData>
  <mergeCells count="4">
    <mergeCell ref="A1:H1"/>
    <mergeCell ref="A2:H2"/>
    <mergeCell ref="A3:H3"/>
    <mergeCell ref="B20:H22"/>
  </mergeCells>
  <pageMargins left="0.26" right="0.16" top="0.47" bottom="0.46" header="0.3" footer="0.17"/>
  <pageSetup orientation="portrait" verticalDpi="0" r:id="rId1"/>
</worksheet>
</file>

<file path=xl/worksheets/sheet2.xml><?xml version="1.0" encoding="utf-8"?>
<worksheet xmlns="http://schemas.openxmlformats.org/spreadsheetml/2006/main" xmlns:r="http://schemas.openxmlformats.org/officeDocument/2006/relationships">
  <dimension ref="A1:G13"/>
  <sheetViews>
    <sheetView workbookViewId="0">
      <selection sqref="A1:XFD104857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6" t="s">
        <v>0</v>
      </c>
      <c r="B1" s="57"/>
      <c r="C1" s="57"/>
      <c r="D1" s="57"/>
      <c r="E1" s="57"/>
      <c r="F1" s="57"/>
      <c r="G1" s="1"/>
    </row>
    <row r="2" spans="1:7" ht="18.75">
      <c r="A2" s="58" t="s">
        <v>1</v>
      </c>
      <c r="B2" s="59"/>
      <c r="C2" s="59"/>
      <c r="D2" s="59"/>
      <c r="E2" s="59"/>
      <c r="F2" s="59"/>
      <c r="G2" s="1"/>
    </row>
    <row r="3" spans="1:7" ht="24" customHeight="1">
      <c r="A3" s="60" t="s">
        <v>157</v>
      </c>
      <c r="B3" s="60"/>
      <c r="C3" s="60"/>
      <c r="D3" s="60"/>
      <c r="E3" s="60"/>
      <c r="F3" s="60"/>
      <c r="G3" s="2"/>
    </row>
    <row r="4" spans="1:7">
      <c r="A4" s="3" t="s">
        <v>3</v>
      </c>
      <c r="B4" s="3" t="s">
        <v>4</v>
      </c>
      <c r="C4" s="3" t="s">
        <v>5</v>
      </c>
      <c r="D4" s="3" t="s">
        <v>6</v>
      </c>
      <c r="E4" s="3" t="s">
        <v>7</v>
      </c>
      <c r="F4" s="3" t="s">
        <v>8</v>
      </c>
    </row>
    <row r="5" spans="1:7" ht="21">
      <c r="A5" s="7">
        <v>1</v>
      </c>
      <c r="B5" s="51" t="s">
        <v>158</v>
      </c>
      <c r="C5" s="7">
        <v>2</v>
      </c>
      <c r="D5" s="7" t="s">
        <v>10</v>
      </c>
      <c r="E5" s="7">
        <v>243.53</v>
      </c>
      <c r="F5" s="15">
        <f>E5*C5</f>
        <v>487.06</v>
      </c>
    </row>
    <row r="6" spans="1:7" ht="96">
      <c r="A6" s="7" t="s">
        <v>159</v>
      </c>
      <c r="B6" s="53" t="s">
        <v>20</v>
      </c>
      <c r="C6" s="54">
        <v>18.690000000000001</v>
      </c>
      <c r="D6" s="4" t="s">
        <v>16</v>
      </c>
      <c r="E6" s="4">
        <v>6543.32</v>
      </c>
      <c r="F6" s="15">
        <f t="shared" ref="F6:F9" si="0">E6*C6</f>
        <v>122294.6508</v>
      </c>
    </row>
    <row r="7" spans="1:7" ht="18.75">
      <c r="A7" s="16">
        <v>3</v>
      </c>
      <c r="B7" s="9" t="s">
        <v>21</v>
      </c>
      <c r="C7" s="6"/>
      <c r="D7" s="4"/>
      <c r="E7" s="4"/>
      <c r="F7" s="15"/>
    </row>
    <row r="8" spans="1:7">
      <c r="A8" s="16">
        <v>4</v>
      </c>
      <c r="B8" s="5" t="s">
        <v>160</v>
      </c>
      <c r="C8" s="6">
        <v>8.0399999999999991</v>
      </c>
      <c r="D8" s="4" t="s">
        <v>13</v>
      </c>
      <c r="E8" s="4">
        <v>788.13</v>
      </c>
      <c r="F8" s="15">
        <f t="shared" si="0"/>
        <v>6336.5651999999991</v>
      </c>
    </row>
    <row r="9" spans="1:7">
      <c r="A9" s="16">
        <v>5</v>
      </c>
      <c r="B9" s="5" t="s">
        <v>29</v>
      </c>
      <c r="C9" s="6">
        <v>16.07</v>
      </c>
      <c r="D9" s="4" t="s">
        <v>13</v>
      </c>
      <c r="E9" s="4">
        <v>482.26</v>
      </c>
      <c r="F9" s="15">
        <f t="shared" si="0"/>
        <v>7749.9182000000001</v>
      </c>
    </row>
    <row r="10" spans="1:7">
      <c r="A10" s="10"/>
      <c r="B10" s="67"/>
      <c r="C10" s="67"/>
      <c r="D10" s="67"/>
      <c r="E10" s="67"/>
      <c r="F10" s="11">
        <f>SUM(F5:F9)</f>
        <v>136868.1942</v>
      </c>
    </row>
    <row r="11" spans="1:7" ht="21" customHeight="1">
      <c r="A11" s="12"/>
      <c r="B11" s="13"/>
      <c r="C11" s="13"/>
      <c r="D11" s="13"/>
      <c r="E11" s="13"/>
      <c r="F11" s="14"/>
    </row>
    <row r="12" spans="1:7" ht="21" customHeight="1">
      <c r="A12" s="12"/>
      <c r="B12" s="13"/>
      <c r="C12" s="13"/>
      <c r="D12" s="13"/>
      <c r="E12" s="13"/>
      <c r="F12" s="14"/>
    </row>
    <row r="13" spans="1:7" ht="43.5" customHeight="1">
      <c r="B13" s="55" t="s">
        <v>32</v>
      </c>
      <c r="C13" s="55"/>
      <c r="D13" s="55"/>
      <c r="E13" s="55"/>
      <c r="F13" s="55"/>
    </row>
  </sheetData>
  <mergeCells count="5">
    <mergeCell ref="A1:F1"/>
    <mergeCell ref="A2:F2"/>
    <mergeCell ref="A3:F3"/>
    <mergeCell ref="B10:E10"/>
    <mergeCell ref="B13:F13"/>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election activeCell="I16" sqref="I16"/>
    </sheetView>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19"/>
  <sheetViews>
    <sheetView topLeftCell="A13" workbookViewId="0">
      <selection activeCell="F16" sqref="F1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6" ht="18.75">
      <c r="A1" s="56" t="s">
        <v>0</v>
      </c>
      <c r="B1" s="57"/>
      <c r="C1" s="57"/>
      <c r="D1" s="57"/>
      <c r="E1" s="57"/>
      <c r="F1" s="57"/>
    </row>
    <row r="2" spans="1:6" ht="18.75">
      <c r="A2" s="58" t="s">
        <v>1</v>
      </c>
      <c r="B2" s="59"/>
      <c r="C2" s="59"/>
      <c r="D2" s="59"/>
      <c r="E2" s="59"/>
      <c r="F2" s="59"/>
    </row>
    <row r="3" spans="1:6" ht="30.75" customHeight="1">
      <c r="A3" s="60" t="s">
        <v>33</v>
      </c>
      <c r="B3" s="60"/>
      <c r="C3" s="60"/>
      <c r="D3" s="60"/>
      <c r="E3" s="60"/>
      <c r="F3" s="60"/>
    </row>
    <row r="4" spans="1:6">
      <c r="A4" s="3" t="s">
        <v>3</v>
      </c>
      <c r="B4" s="3" t="s">
        <v>4</v>
      </c>
      <c r="C4" s="3" t="s">
        <v>34</v>
      </c>
      <c r="D4" s="3" t="s">
        <v>6</v>
      </c>
      <c r="E4" s="3" t="s">
        <v>7</v>
      </c>
      <c r="F4" s="3" t="s">
        <v>8</v>
      </c>
    </row>
    <row r="5" spans="1:6" ht="21">
      <c r="A5" s="7">
        <v>1</v>
      </c>
      <c r="B5" s="7" t="s">
        <v>35</v>
      </c>
      <c r="C5" s="15">
        <v>1</v>
      </c>
      <c r="D5" s="7" t="s">
        <v>10</v>
      </c>
      <c r="E5" s="7">
        <v>243.77</v>
      </c>
      <c r="F5" s="15">
        <f t="shared" ref="F5:F15" si="0">E5*C5</f>
        <v>243.77</v>
      </c>
    </row>
    <row r="6" spans="1:6" ht="114.75">
      <c r="A6" s="7" t="s">
        <v>11</v>
      </c>
      <c r="B6" s="5" t="s">
        <v>12</v>
      </c>
      <c r="C6" s="4">
        <v>15.32</v>
      </c>
      <c r="D6" s="4" t="s">
        <v>13</v>
      </c>
      <c r="E6" s="4">
        <v>112.53</v>
      </c>
      <c r="F6" s="15">
        <f t="shared" si="0"/>
        <v>1723.9596000000001</v>
      </c>
    </row>
    <row r="7" spans="1:6" ht="89.25">
      <c r="A7" s="7" t="s">
        <v>14</v>
      </c>
      <c r="B7" s="8" t="s">
        <v>36</v>
      </c>
      <c r="C7" s="4">
        <v>5.72</v>
      </c>
      <c r="D7" s="4" t="s">
        <v>16</v>
      </c>
      <c r="E7" s="4">
        <v>228.47</v>
      </c>
      <c r="F7" s="15">
        <f t="shared" si="0"/>
        <v>1306.8483999999999</v>
      </c>
    </row>
    <row r="8" spans="1:6" ht="63.75">
      <c r="A8" s="7" t="s">
        <v>17</v>
      </c>
      <c r="B8" s="5" t="s">
        <v>18</v>
      </c>
      <c r="C8" s="4">
        <v>9.6</v>
      </c>
      <c r="D8" s="4" t="s">
        <v>16</v>
      </c>
      <c r="E8" s="4">
        <v>1191.77</v>
      </c>
      <c r="F8" s="15">
        <f t="shared" si="0"/>
        <v>11440.992</v>
      </c>
    </row>
    <row r="9" spans="1:6" ht="76.5">
      <c r="A9" s="7" t="s">
        <v>19</v>
      </c>
      <c r="B9" s="5" t="s">
        <v>37</v>
      </c>
      <c r="C9" s="4">
        <v>11.43</v>
      </c>
      <c r="D9" s="4" t="s">
        <v>16</v>
      </c>
      <c r="E9" s="4">
        <v>6543.32</v>
      </c>
      <c r="F9" s="15">
        <f t="shared" si="0"/>
        <v>74790.147599999997</v>
      </c>
    </row>
    <row r="10" spans="1:6" ht="18.75">
      <c r="A10" s="16">
        <v>6</v>
      </c>
      <c r="B10" s="9" t="s">
        <v>21</v>
      </c>
      <c r="C10" s="4"/>
      <c r="D10" s="4"/>
      <c r="E10" s="4"/>
      <c r="F10" s="15"/>
    </row>
    <row r="11" spans="1:6" ht="15.75">
      <c r="A11" s="7" t="s">
        <v>22</v>
      </c>
      <c r="B11" s="5" t="s">
        <v>38</v>
      </c>
      <c r="C11" s="4">
        <v>5.72</v>
      </c>
      <c r="D11" s="4" t="s">
        <v>16</v>
      </c>
      <c r="E11" s="4">
        <v>377.8</v>
      </c>
      <c r="F11" s="15">
        <f t="shared" si="0"/>
        <v>2161.0160000000001</v>
      </c>
    </row>
    <row r="12" spans="1:6" ht="15.75">
      <c r="A12" s="7" t="s">
        <v>24</v>
      </c>
      <c r="B12" s="5" t="s">
        <v>39</v>
      </c>
      <c r="C12" s="4">
        <v>4.9148990000000001</v>
      </c>
      <c r="D12" s="4" t="s">
        <v>16</v>
      </c>
      <c r="E12" s="4">
        <v>788.13</v>
      </c>
      <c r="F12" s="15">
        <f t="shared" si="0"/>
        <v>3873.5793488700001</v>
      </c>
    </row>
    <row r="13" spans="1:6" ht="15.75">
      <c r="A13" s="7" t="s">
        <v>26</v>
      </c>
      <c r="B13" s="5" t="s">
        <v>40</v>
      </c>
      <c r="C13" s="4">
        <v>9.6</v>
      </c>
      <c r="D13" s="4" t="s">
        <v>16</v>
      </c>
      <c r="E13" s="4">
        <v>756.83</v>
      </c>
      <c r="F13" s="15">
        <f t="shared" si="0"/>
        <v>7265.5680000000002</v>
      </c>
    </row>
    <row r="14" spans="1:6" ht="15.75">
      <c r="A14" s="7" t="s">
        <v>28</v>
      </c>
      <c r="B14" s="5" t="s">
        <v>41</v>
      </c>
      <c r="C14" s="4">
        <v>9.83</v>
      </c>
      <c r="D14" s="4" t="s">
        <v>16</v>
      </c>
      <c r="E14" s="4">
        <v>482.26</v>
      </c>
      <c r="F14" s="15">
        <f t="shared" si="0"/>
        <v>4740.6157999999996</v>
      </c>
    </row>
    <row r="15" spans="1:6" ht="15.75">
      <c r="A15" s="7" t="s">
        <v>30</v>
      </c>
      <c r="B15" s="5" t="s">
        <v>31</v>
      </c>
      <c r="C15" s="4">
        <v>15.32</v>
      </c>
      <c r="D15" s="4" t="s">
        <v>16</v>
      </c>
      <c r="E15" s="4">
        <v>167.7</v>
      </c>
      <c r="F15" s="15">
        <f t="shared" si="0"/>
        <v>2569.1639999999998</v>
      </c>
    </row>
    <row r="16" spans="1:6">
      <c r="A16" s="10"/>
      <c r="B16" s="67"/>
      <c r="C16" s="67"/>
      <c r="D16" s="67"/>
      <c r="E16" s="67"/>
      <c r="F16" s="11">
        <f>SUM(F5:F15)</f>
        <v>110115.66074887001</v>
      </c>
    </row>
    <row r="17" spans="1:6">
      <c r="A17" s="12"/>
      <c r="B17" s="13"/>
      <c r="C17" s="13"/>
      <c r="D17" s="13"/>
      <c r="E17" s="13"/>
      <c r="F17" s="14"/>
    </row>
    <row r="18" spans="1:6">
      <c r="A18" s="12"/>
      <c r="B18" s="13"/>
      <c r="C18" s="13"/>
      <c r="D18" s="13"/>
      <c r="E18" s="13"/>
      <c r="F18" s="14"/>
    </row>
    <row r="19" spans="1:6" ht="50.25" customHeight="1">
      <c r="B19" s="55" t="s">
        <v>42</v>
      </c>
      <c r="C19" s="55"/>
      <c r="D19" s="55"/>
      <c r="E19" s="55"/>
      <c r="F19" s="55"/>
    </row>
  </sheetData>
  <mergeCells count="5">
    <mergeCell ref="A1:F1"/>
    <mergeCell ref="A2:F2"/>
    <mergeCell ref="A3:F3"/>
    <mergeCell ref="B16:E16"/>
    <mergeCell ref="B19:F19"/>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23"/>
  <sheetViews>
    <sheetView topLeftCell="A19" workbookViewId="0">
      <selection activeCell="F20" sqref="F20"/>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6" t="s">
        <v>0</v>
      </c>
      <c r="B1" s="57"/>
      <c r="C1" s="57"/>
      <c r="D1" s="57"/>
      <c r="E1" s="57"/>
      <c r="F1" s="57"/>
      <c r="G1" s="1"/>
    </row>
    <row r="2" spans="1:7" ht="18.75">
      <c r="A2" s="58" t="s">
        <v>1</v>
      </c>
      <c r="B2" s="59"/>
      <c r="C2" s="59"/>
      <c r="D2" s="59"/>
      <c r="E2" s="59"/>
      <c r="F2" s="59"/>
      <c r="G2" s="1"/>
    </row>
    <row r="3" spans="1:7" ht="29.25" customHeight="1">
      <c r="A3" s="60" t="s">
        <v>136</v>
      </c>
      <c r="B3" s="60"/>
      <c r="C3" s="60"/>
      <c r="D3" s="60"/>
      <c r="E3" s="60"/>
      <c r="F3" s="60"/>
      <c r="G3" s="2"/>
    </row>
    <row r="4" spans="1:7">
      <c r="A4" s="3" t="s">
        <v>3</v>
      </c>
      <c r="B4" s="3" t="s">
        <v>4</v>
      </c>
      <c r="C4" s="3" t="s">
        <v>5</v>
      </c>
      <c r="D4" s="3" t="s">
        <v>6</v>
      </c>
      <c r="E4" s="3" t="s">
        <v>7</v>
      </c>
      <c r="F4" s="3" t="s">
        <v>8</v>
      </c>
    </row>
    <row r="5" spans="1:7" ht="25.5">
      <c r="A5" s="16">
        <v>1</v>
      </c>
      <c r="B5" s="17" t="s">
        <v>137</v>
      </c>
      <c r="C5" s="6">
        <v>1</v>
      </c>
      <c r="D5" s="4" t="s">
        <v>13</v>
      </c>
      <c r="E5" s="4">
        <v>243.77</v>
      </c>
      <c r="F5" s="6">
        <f t="shared" ref="F5:F19" si="0">E5*C5</f>
        <v>243.77</v>
      </c>
    </row>
    <row r="6" spans="1:7" ht="114.75">
      <c r="A6" s="7" t="s">
        <v>11</v>
      </c>
      <c r="B6" s="5" t="s">
        <v>12</v>
      </c>
      <c r="C6" s="6">
        <v>5.9470000000000001</v>
      </c>
      <c r="D6" s="4" t="s">
        <v>13</v>
      </c>
      <c r="E6" s="4">
        <v>112.53</v>
      </c>
      <c r="F6" s="6">
        <f t="shared" si="0"/>
        <v>669.21591000000001</v>
      </c>
    </row>
    <row r="7" spans="1:7" ht="89.25">
      <c r="A7" s="7" t="s">
        <v>14</v>
      </c>
      <c r="B7" s="8" t="s">
        <v>15</v>
      </c>
      <c r="C7" s="6">
        <v>0.51</v>
      </c>
      <c r="D7" s="4" t="s">
        <v>16</v>
      </c>
      <c r="E7" s="4">
        <v>228.47</v>
      </c>
      <c r="F7" s="6">
        <f t="shared" si="0"/>
        <v>116.5197</v>
      </c>
    </row>
    <row r="8" spans="1:7" ht="63.75">
      <c r="A8" s="7" t="s">
        <v>17</v>
      </c>
      <c r="B8" s="5" t="s">
        <v>18</v>
      </c>
      <c r="C8" s="6">
        <v>0.85</v>
      </c>
      <c r="D8" s="4" t="s">
        <v>16</v>
      </c>
      <c r="E8" s="4">
        <v>1191.77</v>
      </c>
      <c r="F8" s="6">
        <f t="shared" si="0"/>
        <v>1013.0045</v>
      </c>
    </row>
    <row r="9" spans="1:7" ht="102">
      <c r="A9" s="7" t="s">
        <v>45</v>
      </c>
      <c r="B9" s="5" t="s">
        <v>46</v>
      </c>
      <c r="C9" s="6">
        <v>1.359</v>
      </c>
      <c r="D9" s="4" t="s">
        <v>16</v>
      </c>
      <c r="E9" s="4">
        <v>5913.66</v>
      </c>
      <c r="F9" s="6">
        <f t="shared" si="0"/>
        <v>8036.6639399999995</v>
      </c>
    </row>
    <row r="10" spans="1:7" ht="102">
      <c r="A10" s="18" t="s">
        <v>138</v>
      </c>
      <c r="B10" s="5" t="s">
        <v>121</v>
      </c>
      <c r="C10" s="6">
        <v>0.85</v>
      </c>
      <c r="D10" s="4" t="s">
        <v>16</v>
      </c>
      <c r="E10" s="4">
        <v>6219.21</v>
      </c>
      <c r="F10" s="6">
        <f>E10*C10</f>
        <v>5286.3284999999996</v>
      </c>
    </row>
    <row r="11" spans="1:7" ht="89.25">
      <c r="A11" s="7" t="s">
        <v>139</v>
      </c>
      <c r="B11" s="5" t="s">
        <v>48</v>
      </c>
      <c r="C11" s="6">
        <v>1.359</v>
      </c>
      <c r="D11" s="4" t="s">
        <v>16</v>
      </c>
      <c r="E11" s="4">
        <v>2788.17</v>
      </c>
      <c r="F11" s="6">
        <f t="shared" si="0"/>
        <v>3789.1230300000002</v>
      </c>
    </row>
    <row r="12" spans="1:7" ht="63.75">
      <c r="A12" s="18" t="s">
        <v>140</v>
      </c>
      <c r="B12" s="5" t="s">
        <v>50</v>
      </c>
      <c r="C12" s="6">
        <v>12.263</v>
      </c>
      <c r="D12" s="4" t="s">
        <v>51</v>
      </c>
      <c r="E12" s="4">
        <v>214.12</v>
      </c>
      <c r="F12" s="6">
        <f t="shared" si="0"/>
        <v>2625.7535600000001</v>
      </c>
    </row>
    <row r="13" spans="1:7" ht="89.25">
      <c r="A13" s="18" t="s">
        <v>122</v>
      </c>
      <c r="B13" s="5" t="s">
        <v>114</v>
      </c>
      <c r="C13" s="6">
        <v>9.2999999999999999E-2</v>
      </c>
      <c r="D13" s="4" t="s">
        <v>115</v>
      </c>
      <c r="E13" s="4">
        <v>53433.91</v>
      </c>
      <c r="F13" s="6">
        <f t="shared" si="0"/>
        <v>4969.3536300000005</v>
      </c>
    </row>
    <row r="14" spans="1:7" ht="18.75">
      <c r="A14" s="7">
        <v>10</v>
      </c>
      <c r="B14" s="9" t="s">
        <v>21</v>
      </c>
      <c r="C14" s="6"/>
      <c r="D14" s="4"/>
      <c r="E14" s="4"/>
      <c r="F14" s="6"/>
    </row>
    <row r="15" spans="1:7" ht="15.75">
      <c r="A15" s="7" t="s">
        <v>22</v>
      </c>
      <c r="B15" s="5" t="s">
        <v>23</v>
      </c>
      <c r="C15" s="6">
        <v>0.70899999999999996</v>
      </c>
      <c r="D15" s="4" t="s">
        <v>16</v>
      </c>
      <c r="E15" s="4">
        <v>377.8</v>
      </c>
      <c r="F15" s="6">
        <f t="shared" si="0"/>
        <v>267.86020000000002</v>
      </c>
    </row>
    <row r="16" spans="1:7" ht="15.75">
      <c r="A16" s="7" t="s">
        <v>24</v>
      </c>
      <c r="B16" s="5" t="s">
        <v>25</v>
      </c>
      <c r="C16" s="6">
        <v>1.8939999999999999</v>
      </c>
      <c r="D16" s="4" t="s">
        <v>16</v>
      </c>
      <c r="E16" s="4">
        <v>788.13</v>
      </c>
      <c r="F16" s="6">
        <f t="shared" si="0"/>
        <v>1492.71822</v>
      </c>
    </row>
    <row r="17" spans="1:6" ht="15.75">
      <c r="A17" s="7" t="s">
        <v>26</v>
      </c>
      <c r="B17" s="5" t="s">
        <v>27</v>
      </c>
      <c r="C17" s="6">
        <v>2.2090000000000001</v>
      </c>
      <c r="D17" s="4" t="s">
        <v>16</v>
      </c>
      <c r="E17" s="4">
        <v>756.83</v>
      </c>
      <c r="F17" s="6">
        <f>E17*C17</f>
        <v>1671.8374700000002</v>
      </c>
    </row>
    <row r="18" spans="1:6" ht="15.75">
      <c r="A18" s="7" t="s">
        <v>28</v>
      </c>
      <c r="B18" s="5" t="s">
        <v>29</v>
      </c>
      <c r="C18" s="6">
        <v>1.954</v>
      </c>
      <c r="D18" s="4" t="s">
        <v>16</v>
      </c>
      <c r="E18" s="4">
        <v>482.26</v>
      </c>
      <c r="F18" s="6">
        <f t="shared" si="0"/>
        <v>942.33603999999991</v>
      </c>
    </row>
    <row r="19" spans="1:6" ht="15.75">
      <c r="A19" s="7" t="s">
        <v>30</v>
      </c>
      <c r="B19" s="5" t="s">
        <v>31</v>
      </c>
      <c r="C19" s="6">
        <v>5.9470000000000001</v>
      </c>
      <c r="D19" s="4" t="s">
        <v>16</v>
      </c>
      <c r="E19" s="4">
        <v>167.71</v>
      </c>
      <c r="F19" s="6">
        <f t="shared" si="0"/>
        <v>997.37137000000007</v>
      </c>
    </row>
    <row r="20" spans="1:6">
      <c r="A20" s="10"/>
      <c r="B20" s="67"/>
      <c r="C20" s="67"/>
      <c r="D20" s="67"/>
      <c r="E20" s="67"/>
      <c r="F20" s="11">
        <f>SUM(F5:F19)</f>
        <v>32121.856069999998</v>
      </c>
    </row>
    <row r="21" spans="1:6">
      <c r="A21" s="12"/>
      <c r="B21" s="13"/>
      <c r="C21" s="13"/>
      <c r="D21" s="13"/>
      <c r="E21" s="13"/>
      <c r="F21" s="14"/>
    </row>
    <row r="22" spans="1:6">
      <c r="A22" s="12"/>
      <c r="B22" s="13"/>
      <c r="C22" s="13"/>
      <c r="D22" s="13"/>
      <c r="E22" s="13"/>
      <c r="F22" s="14"/>
    </row>
    <row r="23" spans="1:6" ht="41.25" customHeight="1">
      <c r="B23" s="55" t="s">
        <v>32</v>
      </c>
      <c r="C23" s="55"/>
      <c r="D23" s="55"/>
      <c r="E23" s="55"/>
      <c r="F23" s="55"/>
    </row>
  </sheetData>
  <mergeCells count="5">
    <mergeCell ref="A1:F1"/>
    <mergeCell ref="A2:F2"/>
    <mergeCell ref="A3:F3"/>
    <mergeCell ref="B20:E20"/>
    <mergeCell ref="B23:F23"/>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G26"/>
  <sheetViews>
    <sheetView topLeftCell="A16" workbookViewId="0">
      <selection activeCell="F23" sqref="F2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6" t="s">
        <v>0</v>
      </c>
      <c r="B1" s="57"/>
      <c r="C1" s="57"/>
      <c r="D1" s="57"/>
      <c r="E1" s="57"/>
      <c r="F1" s="57"/>
      <c r="G1" s="1"/>
    </row>
    <row r="2" spans="1:7" ht="18.75">
      <c r="A2" s="58" t="s">
        <v>1</v>
      </c>
      <c r="B2" s="59"/>
      <c r="C2" s="59"/>
      <c r="D2" s="59"/>
      <c r="E2" s="59"/>
      <c r="F2" s="59"/>
      <c r="G2" s="1"/>
    </row>
    <row r="3" spans="1:7" ht="39" customHeight="1">
      <c r="A3" s="60" t="s">
        <v>123</v>
      </c>
      <c r="B3" s="60"/>
      <c r="C3" s="60"/>
      <c r="D3" s="60"/>
      <c r="E3" s="60"/>
      <c r="F3" s="60"/>
      <c r="G3" s="2"/>
    </row>
    <row r="4" spans="1:7">
      <c r="A4" s="3" t="s">
        <v>3</v>
      </c>
      <c r="B4" s="3" t="s">
        <v>4</v>
      </c>
      <c r="C4" s="3" t="s">
        <v>5</v>
      </c>
      <c r="D4" s="3" t="s">
        <v>6</v>
      </c>
      <c r="E4" s="3" t="s">
        <v>7</v>
      </c>
      <c r="F4" s="3" t="s">
        <v>8</v>
      </c>
    </row>
    <row r="5" spans="1:7" ht="25.5">
      <c r="A5" s="4">
        <v>1</v>
      </c>
      <c r="B5" s="17" t="s">
        <v>124</v>
      </c>
      <c r="C5" s="4">
        <v>1</v>
      </c>
      <c r="D5" s="4" t="s">
        <v>10</v>
      </c>
      <c r="E5" s="4">
        <v>243.77</v>
      </c>
      <c r="F5" s="6">
        <f>E5*C5</f>
        <v>243.77</v>
      </c>
    </row>
    <row r="6" spans="1:7" ht="63.75">
      <c r="A6" s="16" t="s">
        <v>125</v>
      </c>
      <c r="B6" s="17" t="s">
        <v>126</v>
      </c>
      <c r="C6" s="6">
        <v>2.5499999999999998</v>
      </c>
      <c r="D6" s="4" t="s">
        <v>13</v>
      </c>
      <c r="E6" s="4">
        <v>364.24</v>
      </c>
      <c r="F6" s="6">
        <f>E6*C6</f>
        <v>928.81200000000001</v>
      </c>
    </row>
    <row r="7" spans="1:7" ht="25.5">
      <c r="A7" s="16" t="s">
        <v>127</v>
      </c>
      <c r="B7" s="17" t="s">
        <v>128</v>
      </c>
      <c r="C7" s="6">
        <v>0.96</v>
      </c>
      <c r="D7" s="4" t="s">
        <v>13</v>
      </c>
      <c r="E7" s="4">
        <v>642.78</v>
      </c>
      <c r="F7" s="6">
        <f t="shared" ref="F7:F22" si="0">E7*C7</f>
        <v>617.0687999999999</v>
      </c>
    </row>
    <row r="8" spans="1:7" ht="114.75">
      <c r="A8" s="7" t="s">
        <v>129</v>
      </c>
      <c r="B8" s="5" t="s">
        <v>12</v>
      </c>
      <c r="C8" s="6">
        <v>7.12</v>
      </c>
      <c r="D8" s="4" t="s">
        <v>13</v>
      </c>
      <c r="E8" s="4">
        <v>112.53</v>
      </c>
      <c r="F8" s="6">
        <f t="shared" si="0"/>
        <v>801.21360000000004</v>
      </c>
    </row>
    <row r="9" spans="1:7" ht="89.25">
      <c r="A9" s="7" t="s">
        <v>130</v>
      </c>
      <c r="B9" s="8" t="s">
        <v>15</v>
      </c>
      <c r="C9" s="6">
        <v>1.06</v>
      </c>
      <c r="D9" s="4" t="s">
        <v>16</v>
      </c>
      <c r="E9" s="4">
        <v>228.47</v>
      </c>
      <c r="F9" s="6">
        <f t="shared" si="0"/>
        <v>242.1782</v>
      </c>
    </row>
    <row r="10" spans="1:7" ht="63.75">
      <c r="A10" s="7" t="s">
        <v>131</v>
      </c>
      <c r="B10" s="5" t="s">
        <v>18</v>
      </c>
      <c r="C10" s="6">
        <v>1.77</v>
      </c>
      <c r="D10" s="4" t="s">
        <v>16</v>
      </c>
      <c r="E10" s="4">
        <v>1191.77</v>
      </c>
      <c r="F10" s="6">
        <f t="shared" si="0"/>
        <v>2109.4328999999998</v>
      </c>
    </row>
    <row r="11" spans="1:7" ht="102">
      <c r="A11" s="7" t="s">
        <v>111</v>
      </c>
      <c r="B11" s="5" t="s">
        <v>20</v>
      </c>
      <c r="C11" s="6">
        <v>1.77</v>
      </c>
      <c r="D11" s="4" t="s">
        <v>16</v>
      </c>
      <c r="E11" s="4">
        <v>6543.32</v>
      </c>
      <c r="F11" s="6">
        <f t="shared" si="0"/>
        <v>11581.6764</v>
      </c>
    </row>
    <row r="12" spans="1:7" ht="102">
      <c r="A12" s="18" t="s">
        <v>120</v>
      </c>
      <c r="B12" s="5" t="s">
        <v>121</v>
      </c>
      <c r="C12" s="6">
        <v>2.12</v>
      </c>
      <c r="D12" s="4" t="s">
        <v>16</v>
      </c>
      <c r="E12" s="4">
        <v>6219.21</v>
      </c>
      <c r="F12" s="6">
        <f>E12*C12</f>
        <v>13184.725200000001</v>
      </c>
    </row>
    <row r="13" spans="1:7" ht="89.25">
      <c r="A13" s="7" t="s">
        <v>132</v>
      </c>
      <c r="B13" s="5" t="s">
        <v>48</v>
      </c>
      <c r="C13" s="6">
        <v>4.2480869999999999</v>
      </c>
      <c r="D13" s="4" t="s">
        <v>16</v>
      </c>
      <c r="E13" s="4">
        <v>2788.17</v>
      </c>
      <c r="F13" s="6">
        <f t="shared" si="0"/>
        <v>11844.38873079</v>
      </c>
    </row>
    <row r="14" spans="1:7" ht="63.75">
      <c r="A14" s="18" t="s">
        <v>133</v>
      </c>
      <c r="B14" s="5" t="s">
        <v>50</v>
      </c>
      <c r="C14" s="6">
        <v>30.19</v>
      </c>
      <c r="D14" s="4" t="s">
        <v>51</v>
      </c>
      <c r="E14" s="4">
        <v>259.29000000000002</v>
      </c>
      <c r="F14" s="6">
        <f t="shared" si="0"/>
        <v>7827.9651000000013</v>
      </c>
    </row>
    <row r="15" spans="1:7" ht="89.25">
      <c r="A15" s="18" t="s">
        <v>134</v>
      </c>
      <c r="B15" s="5" t="s">
        <v>114</v>
      </c>
      <c r="C15" s="6">
        <v>0.23</v>
      </c>
      <c r="D15" s="4" t="s">
        <v>115</v>
      </c>
      <c r="E15" s="4">
        <v>53433.91</v>
      </c>
      <c r="F15" s="6">
        <f t="shared" si="0"/>
        <v>12289.799300000001</v>
      </c>
    </row>
    <row r="16" spans="1:7" ht="18.75">
      <c r="A16" s="7">
        <v>12</v>
      </c>
      <c r="B16" s="9" t="s">
        <v>21</v>
      </c>
      <c r="C16" s="6"/>
      <c r="D16" s="4"/>
      <c r="E16" s="4"/>
      <c r="F16" s="6"/>
    </row>
    <row r="17" spans="1:6" ht="15.75">
      <c r="A17" s="7" t="s">
        <v>22</v>
      </c>
      <c r="B17" s="5" t="s">
        <v>23</v>
      </c>
      <c r="C17" s="6">
        <v>1.06</v>
      </c>
      <c r="D17" s="4" t="s">
        <v>16</v>
      </c>
      <c r="E17" s="4">
        <v>364.32</v>
      </c>
      <c r="F17" s="6">
        <f t="shared" si="0"/>
        <v>386.17920000000004</v>
      </c>
    </row>
    <row r="18" spans="1:6" ht="15.75">
      <c r="A18" s="7" t="s">
        <v>24</v>
      </c>
      <c r="B18" s="5" t="s">
        <v>25</v>
      </c>
      <c r="C18" s="6">
        <v>4.2553330000000003</v>
      </c>
      <c r="D18" s="4" t="s">
        <v>16</v>
      </c>
      <c r="E18" s="4">
        <v>788.13</v>
      </c>
      <c r="F18" s="6">
        <f t="shared" si="0"/>
        <v>3353.75559729</v>
      </c>
    </row>
    <row r="19" spans="1:6" ht="15.75">
      <c r="A19" s="7" t="s">
        <v>26</v>
      </c>
      <c r="B19" s="5" t="s">
        <v>27</v>
      </c>
      <c r="C19" s="6">
        <v>6.0180999999999996</v>
      </c>
      <c r="D19" s="4" t="s">
        <v>16</v>
      </c>
      <c r="E19" s="4">
        <v>756.83</v>
      </c>
      <c r="F19" s="6">
        <f>E19*C19</f>
        <v>4554.6786229999998</v>
      </c>
    </row>
    <row r="20" spans="1:6" ht="15.75">
      <c r="A20" s="7" t="s">
        <v>28</v>
      </c>
      <c r="B20" s="5" t="s">
        <v>29</v>
      </c>
      <c r="C20" s="6">
        <v>3.35</v>
      </c>
      <c r="D20" s="4" t="s">
        <v>16</v>
      </c>
      <c r="E20" s="4">
        <v>482.26</v>
      </c>
      <c r="F20" s="6">
        <f t="shared" si="0"/>
        <v>1615.5709999999999</v>
      </c>
    </row>
    <row r="21" spans="1:6" ht="15.75">
      <c r="A21" s="7" t="s">
        <v>30</v>
      </c>
      <c r="B21" s="5" t="s">
        <v>31</v>
      </c>
      <c r="C21" s="6">
        <v>10.62</v>
      </c>
      <c r="D21" s="4" t="s">
        <v>16</v>
      </c>
      <c r="E21" s="4">
        <v>167.71</v>
      </c>
      <c r="F21" s="6">
        <f t="shared" si="0"/>
        <v>1781.0801999999999</v>
      </c>
    </row>
    <row r="22" spans="1:6" ht="15.75">
      <c r="A22" s="7"/>
      <c r="B22" s="5" t="s">
        <v>135</v>
      </c>
      <c r="C22" s="6">
        <v>1.53</v>
      </c>
      <c r="D22" s="4" t="s">
        <v>16</v>
      </c>
      <c r="E22" s="4">
        <v>658.15</v>
      </c>
      <c r="F22" s="6">
        <f t="shared" si="0"/>
        <v>1006.9695</v>
      </c>
    </row>
    <row r="23" spans="1:6">
      <c r="A23" s="10"/>
      <c r="B23" s="67"/>
      <c r="C23" s="67"/>
      <c r="D23" s="67"/>
      <c r="E23" s="67"/>
      <c r="F23" s="11">
        <f>SUM(F5:F22)</f>
        <v>74369.264351079997</v>
      </c>
    </row>
    <row r="24" spans="1:6">
      <c r="A24" s="12"/>
      <c r="B24" s="13"/>
      <c r="C24" s="13"/>
      <c r="D24" s="13"/>
      <c r="E24" s="13"/>
      <c r="F24" s="14"/>
    </row>
    <row r="25" spans="1:6">
      <c r="A25" s="12"/>
      <c r="B25" s="13"/>
      <c r="C25" s="13"/>
      <c r="D25" s="13"/>
      <c r="E25" s="13"/>
      <c r="F25" s="14"/>
    </row>
    <row r="26" spans="1:6" ht="41.25" customHeight="1">
      <c r="B26" s="55" t="s">
        <v>32</v>
      </c>
      <c r="C26" s="55"/>
      <c r="D26" s="55"/>
      <c r="E26" s="55"/>
      <c r="F26" s="55"/>
    </row>
  </sheetData>
  <mergeCells count="5">
    <mergeCell ref="A1:F1"/>
    <mergeCell ref="A2:F2"/>
    <mergeCell ref="A3:F3"/>
    <mergeCell ref="B23:E23"/>
    <mergeCell ref="B26:F26"/>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G21"/>
  <sheetViews>
    <sheetView topLeftCell="A10" workbookViewId="0">
      <selection activeCell="F16" sqref="F1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6" t="s">
        <v>0</v>
      </c>
      <c r="B1" s="57"/>
      <c r="C1" s="57"/>
      <c r="D1" s="57"/>
      <c r="E1" s="57"/>
      <c r="F1" s="57"/>
      <c r="G1" s="1"/>
    </row>
    <row r="2" spans="1:7" ht="18.75">
      <c r="A2" s="58" t="s">
        <v>1</v>
      </c>
      <c r="B2" s="59"/>
      <c r="C2" s="59"/>
      <c r="D2" s="59"/>
      <c r="E2" s="59"/>
      <c r="F2" s="59"/>
      <c r="G2" s="1"/>
    </row>
    <row r="3" spans="1:7" ht="30" customHeight="1">
      <c r="A3" s="60" t="s">
        <v>2</v>
      </c>
      <c r="B3" s="60"/>
      <c r="C3" s="60"/>
      <c r="D3" s="60"/>
      <c r="E3" s="60"/>
      <c r="F3" s="60"/>
      <c r="G3" s="2"/>
    </row>
    <row r="4" spans="1:7">
      <c r="A4" s="3" t="s">
        <v>3</v>
      </c>
      <c r="B4" s="3" t="s">
        <v>4</v>
      </c>
      <c r="C4" s="3" t="s">
        <v>5</v>
      </c>
      <c r="D4" s="3" t="s">
        <v>6</v>
      </c>
      <c r="E4" s="3" t="s">
        <v>7</v>
      </c>
      <c r="F4" s="3" t="s">
        <v>8</v>
      </c>
    </row>
    <row r="5" spans="1:7" ht="25.5">
      <c r="A5" s="4">
        <v>1</v>
      </c>
      <c r="B5" s="5" t="s">
        <v>9</v>
      </c>
      <c r="C5" s="4">
        <v>1</v>
      </c>
      <c r="D5" s="4" t="s">
        <v>10</v>
      </c>
      <c r="E5" s="4">
        <v>243.77</v>
      </c>
      <c r="F5" s="6">
        <f t="shared" ref="F5:F15" si="0">E5*C5</f>
        <v>243.77</v>
      </c>
    </row>
    <row r="6" spans="1:7" ht="114.75">
      <c r="A6" s="7" t="s">
        <v>11</v>
      </c>
      <c r="B6" s="5" t="s">
        <v>12</v>
      </c>
      <c r="C6" s="6">
        <v>13.08</v>
      </c>
      <c r="D6" s="4" t="s">
        <v>13</v>
      </c>
      <c r="E6" s="4">
        <v>112.53</v>
      </c>
      <c r="F6" s="6">
        <f t="shared" si="0"/>
        <v>1471.8924</v>
      </c>
    </row>
    <row r="7" spans="1:7" ht="89.25">
      <c r="A7" s="7" t="s">
        <v>14</v>
      </c>
      <c r="B7" s="8" t="s">
        <v>15</v>
      </c>
      <c r="C7" s="6">
        <v>7.79</v>
      </c>
      <c r="D7" s="4" t="s">
        <v>16</v>
      </c>
      <c r="E7" s="4">
        <v>228.47</v>
      </c>
      <c r="F7" s="6">
        <f t="shared" si="0"/>
        <v>1779.7813000000001</v>
      </c>
    </row>
    <row r="8" spans="1:7" ht="63.75">
      <c r="A8" s="7" t="s">
        <v>17</v>
      </c>
      <c r="B8" s="5" t="s">
        <v>18</v>
      </c>
      <c r="C8" s="6">
        <v>13.08</v>
      </c>
      <c r="D8" s="4" t="s">
        <v>16</v>
      </c>
      <c r="E8" s="4">
        <v>1191.77</v>
      </c>
      <c r="F8" s="6">
        <f t="shared" si="0"/>
        <v>15588.3516</v>
      </c>
    </row>
    <row r="9" spans="1:7" ht="102">
      <c r="A9" s="7" t="s">
        <v>19</v>
      </c>
      <c r="B9" s="5" t="s">
        <v>20</v>
      </c>
      <c r="C9" s="6">
        <v>15.58</v>
      </c>
      <c r="D9" s="4" t="s">
        <v>16</v>
      </c>
      <c r="E9" s="4">
        <v>6543.32</v>
      </c>
      <c r="F9" s="6">
        <f t="shared" si="0"/>
        <v>101944.9256</v>
      </c>
    </row>
    <row r="10" spans="1:7" ht="18.75">
      <c r="A10" s="7">
        <v>6</v>
      </c>
      <c r="B10" s="9" t="s">
        <v>21</v>
      </c>
      <c r="C10" s="6"/>
      <c r="D10" s="4"/>
      <c r="E10" s="4"/>
      <c r="F10" s="6"/>
    </row>
    <row r="11" spans="1:7" ht="15.75">
      <c r="A11" s="7" t="s">
        <v>22</v>
      </c>
      <c r="B11" s="5" t="s">
        <v>23</v>
      </c>
      <c r="C11" s="6">
        <v>7.79</v>
      </c>
      <c r="D11" s="4" t="s">
        <v>16</v>
      </c>
      <c r="E11" s="4">
        <v>377.8</v>
      </c>
      <c r="F11" s="6">
        <f t="shared" si="0"/>
        <v>2943.0619999999999</v>
      </c>
    </row>
    <row r="12" spans="1:7" ht="15.75">
      <c r="A12" s="7" t="s">
        <v>24</v>
      </c>
      <c r="B12" s="5" t="s">
        <v>25</v>
      </c>
      <c r="C12" s="6">
        <v>6.7</v>
      </c>
      <c r="D12" s="4" t="s">
        <v>16</v>
      </c>
      <c r="E12" s="4">
        <v>788.13</v>
      </c>
      <c r="F12" s="6">
        <f t="shared" si="0"/>
        <v>5280.4710000000005</v>
      </c>
    </row>
    <row r="13" spans="1:7" ht="15.75">
      <c r="A13" s="7" t="s">
        <v>26</v>
      </c>
      <c r="B13" s="5" t="s">
        <v>27</v>
      </c>
      <c r="C13" s="6">
        <v>13.08</v>
      </c>
      <c r="D13" s="4" t="s">
        <v>16</v>
      </c>
      <c r="E13" s="4">
        <v>756.83</v>
      </c>
      <c r="F13" s="6">
        <f>E13*C13</f>
        <v>9899.3364000000001</v>
      </c>
    </row>
    <row r="14" spans="1:7" ht="15.75">
      <c r="A14" s="7" t="s">
        <v>28</v>
      </c>
      <c r="B14" s="5" t="s">
        <v>29</v>
      </c>
      <c r="C14" s="6">
        <v>13.4</v>
      </c>
      <c r="D14" s="4" t="s">
        <v>16</v>
      </c>
      <c r="E14" s="4">
        <v>482.26</v>
      </c>
      <c r="F14" s="6">
        <f t="shared" si="0"/>
        <v>6462.2839999999997</v>
      </c>
    </row>
    <row r="15" spans="1:7" ht="15.75">
      <c r="A15" s="7" t="s">
        <v>30</v>
      </c>
      <c r="B15" s="5" t="s">
        <v>31</v>
      </c>
      <c r="C15" s="6">
        <v>13.08</v>
      </c>
      <c r="D15" s="4" t="s">
        <v>16</v>
      </c>
      <c r="E15" s="4">
        <v>167.7</v>
      </c>
      <c r="F15" s="6">
        <f t="shared" si="0"/>
        <v>2193.5160000000001</v>
      </c>
    </row>
    <row r="16" spans="1:7">
      <c r="A16" s="10"/>
      <c r="B16" s="67"/>
      <c r="C16" s="67"/>
      <c r="D16" s="67"/>
      <c r="E16" s="67"/>
      <c r="F16" s="11">
        <f>SUM(F5:F15)</f>
        <v>147807.39030000003</v>
      </c>
    </row>
    <row r="17" spans="1:6">
      <c r="A17" s="12"/>
      <c r="B17" s="13"/>
      <c r="C17" s="13"/>
      <c r="D17" s="13"/>
      <c r="E17" s="13"/>
      <c r="F17" s="14"/>
    </row>
    <row r="18" spans="1:6">
      <c r="A18" s="12"/>
      <c r="B18" s="13"/>
      <c r="C18" s="13"/>
      <c r="D18" s="13"/>
      <c r="E18" s="13"/>
      <c r="F18" s="14"/>
    </row>
    <row r="19" spans="1:6" ht="60" customHeight="1">
      <c r="B19" s="55" t="s">
        <v>32</v>
      </c>
      <c r="C19" s="55"/>
      <c r="D19" s="55"/>
      <c r="E19" s="55"/>
      <c r="F19" s="55"/>
    </row>
    <row r="21" spans="1:6" ht="41.25" customHeight="1"/>
  </sheetData>
  <mergeCells count="5">
    <mergeCell ref="A1:F1"/>
    <mergeCell ref="A2:F2"/>
    <mergeCell ref="A3:F3"/>
    <mergeCell ref="B16:E16"/>
    <mergeCell ref="B19:F19"/>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I21"/>
  <sheetViews>
    <sheetView topLeftCell="A13" workbookViewId="0">
      <selection activeCell="H18" sqref="H18"/>
    </sheetView>
  </sheetViews>
  <sheetFormatPr defaultRowHeight="15"/>
  <cols>
    <col min="1" max="1" width="8.7109375" customWidth="1"/>
    <col min="2" max="2" width="44.140625" customWidth="1"/>
    <col min="3" max="3" width="10.140625" hidden="1" customWidth="1"/>
    <col min="4" max="4" width="10.28515625" hidden="1" customWidth="1"/>
    <col min="5" max="5" width="10.28515625" customWidth="1"/>
    <col min="6" max="7" width="11.5703125" customWidth="1"/>
    <col min="8" max="8" width="12.140625" customWidth="1"/>
  </cols>
  <sheetData>
    <row r="1" spans="1:9" ht="18.75">
      <c r="A1" s="56" t="s">
        <v>0</v>
      </c>
      <c r="B1" s="57"/>
      <c r="C1" s="57"/>
      <c r="D1" s="57"/>
      <c r="E1" s="57"/>
      <c r="F1" s="57"/>
      <c r="G1" s="57"/>
      <c r="H1" s="57"/>
      <c r="I1" s="1"/>
    </row>
    <row r="2" spans="1:9" ht="18.75">
      <c r="A2" s="58" t="s">
        <v>1</v>
      </c>
      <c r="B2" s="59"/>
      <c r="C2" s="59"/>
      <c r="D2" s="59"/>
      <c r="E2" s="59"/>
      <c r="F2" s="59"/>
      <c r="G2" s="59"/>
      <c r="H2" s="59"/>
      <c r="I2" s="1"/>
    </row>
    <row r="3" spans="1:9" ht="22.5" customHeight="1">
      <c r="A3" s="60" t="s">
        <v>141</v>
      </c>
      <c r="B3" s="60"/>
      <c r="C3" s="60"/>
      <c r="D3" s="60"/>
      <c r="E3" s="60"/>
      <c r="F3" s="60"/>
      <c r="G3" s="60"/>
      <c r="H3" s="60"/>
      <c r="I3" s="2"/>
    </row>
    <row r="4" spans="1:9">
      <c r="A4" s="3" t="s">
        <v>3</v>
      </c>
      <c r="B4" s="3" t="s">
        <v>4</v>
      </c>
      <c r="C4" s="3">
        <v>1</v>
      </c>
      <c r="D4" s="3">
        <v>2</v>
      </c>
      <c r="E4" s="3" t="s">
        <v>5</v>
      </c>
      <c r="F4" s="3" t="s">
        <v>6</v>
      </c>
      <c r="G4" s="3" t="s">
        <v>7</v>
      </c>
      <c r="H4" s="3" t="s">
        <v>8</v>
      </c>
    </row>
    <row r="5" spans="1:9" ht="27.75" customHeight="1">
      <c r="A5" s="7">
        <v>1</v>
      </c>
      <c r="B5" s="51" t="s">
        <v>142</v>
      </c>
      <c r="C5" s="7">
        <v>1.55</v>
      </c>
      <c r="D5" s="7">
        <v>2</v>
      </c>
      <c r="E5" s="15">
        <v>8</v>
      </c>
      <c r="F5" s="7" t="s">
        <v>10</v>
      </c>
      <c r="G5" s="7">
        <v>243.77</v>
      </c>
      <c r="H5" s="6">
        <f>G5*E5</f>
        <v>1950.16</v>
      </c>
    </row>
    <row r="6" spans="1:9" ht="114.75">
      <c r="A6" s="7" t="s">
        <v>11</v>
      </c>
      <c r="B6" s="5" t="s">
        <v>12</v>
      </c>
      <c r="C6" s="7">
        <v>1.55</v>
      </c>
      <c r="D6" s="6">
        <v>21.24</v>
      </c>
      <c r="E6" s="15">
        <v>1.05</v>
      </c>
      <c r="F6" s="4" t="s">
        <v>13</v>
      </c>
      <c r="G6" s="4">
        <v>112.53</v>
      </c>
      <c r="H6" s="6">
        <f t="shared" ref="H6:H16" si="0">G6*E6</f>
        <v>118.15650000000001</v>
      </c>
    </row>
    <row r="7" spans="1:9" ht="89.25">
      <c r="A7" s="7" t="s">
        <v>14</v>
      </c>
      <c r="B7" s="17" t="s">
        <v>15</v>
      </c>
      <c r="C7" s="7">
        <v>1.55</v>
      </c>
      <c r="D7" s="6">
        <v>2.12</v>
      </c>
      <c r="E7" s="15">
        <v>0.17499999999999999</v>
      </c>
      <c r="F7" s="4" t="s">
        <v>16</v>
      </c>
      <c r="G7" s="4">
        <v>228.47</v>
      </c>
      <c r="H7" s="6">
        <f t="shared" si="0"/>
        <v>39.982250000000001</v>
      </c>
    </row>
    <row r="8" spans="1:9" ht="42">
      <c r="A8" s="7" t="s">
        <v>143</v>
      </c>
      <c r="B8" s="52" t="s">
        <v>144</v>
      </c>
      <c r="C8" s="7">
        <v>1.55</v>
      </c>
      <c r="D8" s="6">
        <v>3.54</v>
      </c>
      <c r="E8" s="15">
        <v>2.2999999999999998</v>
      </c>
      <c r="F8" s="4" t="s">
        <v>51</v>
      </c>
      <c r="G8" s="4">
        <v>233.78</v>
      </c>
      <c r="H8" s="6">
        <f t="shared" si="0"/>
        <v>537.69399999999996</v>
      </c>
    </row>
    <row r="9" spans="1:9" ht="84">
      <c r="A9" s="7" t="s">
        <v>19</v>
      </c>
      <c r="B9" s="52" t="s">
        <v>20</v>
      </c>
      <c r="C9" s="7">
        <v>1.55</v>
      </c>
      <c r="D9" s="6">
        <v>2.91</v>
      </c>
      <c r="E9" s="15">
        <v>1.0108018000000001</v>
      </c>
      <c r="F9" s="4" t="s">
        <v>16</v>
      </c>
      <c r="G9" s="4">
        <v>6543.32</v>
      </c>
      <c r="H9" s="6">
        <f t="shared" si="0"/>
        <v>6613.999633976</v>
      </c>
    </row>
    <row r="10" spans="1:9" ht="73.5">
      <c r="A10" s="7" t="s">
        <v>145</v>
      </c>
      <c r="B10" s="52" t="s">
        <v>146</v>
      </c>
      <c r="C10" s="7">
        <v>1.55</v>
      </c>
      <c r="D10" s="6">
        <v>6.29</v>
      </c>
      <c r="E10" s="15">
        <v>4.62</v>
      </c>
      <c r="F10" s="4" t="s">
        <v>16</v>
      </c>
      <c r="G10" s="4">
        <v>4011.07</v>
      </c>
      <c r="H10" s="6">
        <f t="shared" si="0"/>
        <v>18531.143400000001</v>
      </c>
    </row>
    <row r="11" spans="1:9" ht="52.5">
      <c r="A11" s="18" t="s">
        <v>147</v>
      </c>
      <c r="B11" s="52" t="s">
        <v>148</v>
      </c>
      <c r="C11" s="7">
        <v>1.55</v>
      </c>
      <c r="D11" s="6">
        <v>51.12</v>
      </c>
      <c r="E11" s="15">
        <v>85.73</v>
      </c>
      <c r="F11" s="4" t="s">
        <v>51</v>
      </c>
      <c r="G11" s="4">
        <v>125.34</v>
      </c>
      <c r="H11" s="6">
        <f t="shared" si="0"/>
        <v>10745.398200000001</v>
      </c>
    </row>
    <row r="12" spans="1:9" ht="94.5">
      <c r="A12" s="18" t="s">
        <v>149</v>
      </c>
      <c r="B12" s="52" t="s">
        <v>150</v>
      </c>
      <c r="C12" s="7"/>
      <c r="D12" s="6"/>
      <c r="E12" s="15">
        <v>52.5</v>
      </c>
      <c r="F12" s="4" t="s">
        <v>151</v>
      </c>
      <c r="G12" s="4">
        <v>78.38</v>
      </c>
      <c r="H12" s="6">
        <f t="shared" si="0"/>
        <v>4114.95</v>
      </c>
    </row>
    <row r="13" spans="1:9" ht="24.75" customHeight="1">
      <c r="A13" s="18" t="s">
        <v>152</v>
      </c>
      <c r="B13" s="52" t="s">
        <v>153</v>
      </c>
      <c r="C13" s="7"/>
      <c r="D13" s="6"/>
      <c r="E13" s="15">
        <v>59.48</v>
      </c>
      <c r="F13" s="4" t="s">
        <v>51</v>
      </c>
      <c r="G13" s="4">
        <v>71.489999999999995</v>
      </c>
      <c r="H13" s="6">
        <f t="shared" si="0"/>
        <v>4252.2251999999999</v>
      </c>
    </row>
    <row r="14" spans="1:9" ht="18.75">
      <c r="A14" s="7">
        <v>10</v>
      </c>
      <c r="B14" s="9" t="s">
        <v>21</v>
      </c>
      <c r="C14" s="7"/>
      <c r="D14" s="6"/>
      <c r="E14" s="15"/>
      <c r="F14" s="4"/>
      <c r="G14" s="4"/>
      <c r="H14" s="6"/>
    </row>
    <row r="15" spans="1:9" ht="15.75">
      <c r="A15" s="7" t="s">
        <v>22</v>
      </c>
      <c r="B15" s="5" t="s">
        <v>54</v>
      </c>
      <c r="C15" s="7">
        <v>1.55</v>
      </c>
      <c r="D15" s="6">
        <v>5.33</v>
      </c>
      <c r="E15" s="15">
        <v>2.1</v>
      </c>
      <c r="F15" s="4" t="s">
        <v>16</v>
      </c>
      <c r="G15" s="4">
        <v>710.13</v>
      </c>
      <c r="H15" s="6">
        <f t="shared" si="0"/>
        <v>1491.2730000000001</v>
      </c>
    </row>
    <row r="16" spans="1:9" ht="15.75">
      <c r="A16" s="7" t="s">
        <v>26</v>
      </c>
      <c r="B16" s="5" t="s">
        <v>116</v>
      </c>
      <c r="C16" s="7">
        <v>1.55</v>
      </c>
      <c r="D16" s="6">
        <v>2.62</v>
      </c>
      <c r="E16" s="15">
        <v>0.86699999999999999</v>
      </c>
      <c r="F16" s="4" t="s">
        <v>16</v>
      </c>
      <c r="G16" s="4">
        <v>421.25</v>
      </c>
      <c r="H16" s="6">
        <f t="shared" si="0"/>
        <v>365.22375</v>
      </c>
    </row>
    <row r="17" spans="1:8">
      <c r="A17" s="7" t="s">
        <v>28</v>
      </c>
      <c r="B17" s="5" t="s">
        <v>154</v>
      </c>
      <c r="C17" s="7">
        <v>1.55</v>
      </c>
      <c r="D17" s="6">
        <v>21.24</v>
      </c>
      <c r="E17" s="15">
        <v>1950</v>
      </c>
      <c r="F17" s="4" t="s">
        <v>155</v>
      </c>
      <c r="G17" s="4">
        <v>780.21</v>
      </c>
      <c r="H17" s="6">
        <f>G17*E17/1000</f>
        <v>1521.4095</v>
      </c>
    </row>
    <row r="18" spans="1:8">
      <c r="A18" s="10"/>
      <c r="B18" s="68" t="s">
        <v>156</v>
      </c>
      <c r="C18" s="69"/>
      <c r="D18" s="69"/>
      <c r="E18" s="69"/>
      <c r="F18" s="69"/>
      <c r="G18" s="70"/>
      <c r="H18" s="11">
        <f>SUM(H5:H17)</f>
        <v>50281.615433976003</v>
      </c>
    </row>
    <row r="19" spans="1:8">
      <c r="A19" s="12"/>
      <c r="B19" s="13"/>
      <c r="C19" s="13"/>
      <c r="D19" s="13"/>
      <c r="E19" s="13"/>
      <c r="F19" s="13"/>
      <c r="G19" s="13"/>
      <c r="H19" s="14"/>
    </row>
    <row r="20" spans="1:8">
      <c r="A20" s="12"/>
      <c r="B20" s="13"/>
      <c r="C20" s="13"/>
      <c r="D20" s="13"/>
      <c r="E20" s="13"/>
      <c r="F20" s="13"/>
      <c r="G20" s="13"/>
      <c r="H20" s="14"/>
    </row>
    <row r="21" spans="1:8" ht="41.25" customHeight="1">
      <c r="B21" s="55" t="s">
        <v>32</v>
      </c>
      <c r="C21" s="55"/>
      <c r="D21" s="55"/>
      <c r="E21" s="55"/>
      <c r="F21" s="55"/>
      <c r="G21" s="55"/>
      <c r="H21" s="55"/>
    </row>
  </sheetData>
  <mergeCells count="5">
    <mergeCell ref="A1:H1"/>
    <mergeCell ref="A2:H2"/>
    <mergeCell ref="A3:H3"/>
    <mergeCell ref="B18:G18"/>
    <mergeCell ref="B21:H21"/>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G23"/>
  <sheetViews>
    <sheetView topLeftCell="A13" workbookViewId="0">
      <selection activeCell="F19" sqref="F19"/>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6" t="s">
        <v>0</v>
      </c>
      <c r="B1" s="57"/>
      <c r="C1" s="57"/>
      <c r="D1" s="57"/>
      <c r="E1" s="57"/>
      <c r="F1" s="57"/>
      <c r="G1" s="1"/>
    </row>
    <row r="2" spans="1:7" ht="18.75">
      <c r="A2" s="58" t="s">
        <v>1</v>
      </c>
      <c r="B2" s="59"/>
      <c r="C2" s="59"/>
      <c r="D2" s="59"/>
      <c r="E2" s="59"/>
      <c r="F2" s="59"/>
      <c r="G2" s="1"/>
    </row>
    <row r="3" spans="1:7" ht="29.25" customHeight="1">
      <c r="A3" s="60" t="s">
        <v>104</v>
      </c>
      <c r="B3" s="60"/>
      <c r="C3" s="60"/>
      <c r="D3" s="60"/>
      <c r="E3" s="60"/>
      <c r="F3" s="60"/>
      <c r="G3" s="2"/>
    </row>
    <row r="4" spans="1:7">
      <c r="A4" s="3" t="s">
        <v>3</v>
      </c>
      <c r="B4" s="3" t="s">
        <v>4</v>
      </c>
      <c r="C4" s="3" t="s">
        <v>5</v>
      </c>
      <c r="D4" s="3" t="s">
        <v>6</v>
      </c>
      <c r="E4" s="3" t="s">
        <v>7</v>
      </c>
      <c r="F4" s="3" t="s">
        <v>8</v>
      </c>
    </row>
    <row r="5" spans="1:7" ht="114.75">
      <c r="A5" s="7" t="s">
        <v>105</v>
      </c>
      <c r="B5" s="5" t="s">
        <v>12</v>
      </c>
      <c r="C5" s="6">
        <v>5.39</v>
      </c>
      <c r="D5" s="4" t="s">
        <v>13</v>
      </c>
      <c r="E5" s="4">
        <v>112.53</v>
      </c>
      <c r="F5" s="50">
        <f t="shared" ref="F5:F18" si="0">E5*C5</f>
        <v>606.5367</v>
      </c>
    </row>
    <row r="6" spans="1:7" ht="89.25">
      <c r="A6" s="7" t="s">
        <v>106</v>
      </c>
      <c r="B6" s="8" t="s">
        <v>15</v>
      </c>
      <c r="C6" s="6">
        <v>0.42</v>
      </c>
      <c r="D6" s="4" t="s">
        <v>16</v>
      </c>
      <c r="E6" s="4">
        <v>228.47</v>
      </c>
      <c r="F6" s="50">
        <f t="shared" si="0"/>
        <v>95.957399999999993</v>
      </c>
    </row>
    <row r="7" spans="1:7" ht="63.75">
      <c r="A7" s="7" t="s">
        <v>107</v>
      </c>
      <c r="B7" s="5" t="s">
        <v>18</v>
      </c>
      <c r="C7" s="6">
        <v>0.71</v>
      </c>
      <c r="D7" s="4" t="s">
        <v>16</v>
      </c>
      <c r="E7" s="4">
        <v>1191.77</v>
      </c>
      <c r="F7" s="50">
        <f t="shared" si="0"/>
        <v>846.1567</v>
      </c>
    </row>
    <row r="8" spans="1:7" ht="102">
      <c r="A8" s="7" t="s">
        <v>108</v>
      </c>
      <c r="B8" s="5" t="s">
        <v>46</v>
      </c>
      <c r="C8" s="6">
        <v>0.68</v>
      </c>
      <c r="D8" s="4" t="s">
        <v>16</v>
      </c>
      <c r="E8" s="4">
        <v>5913.66</v>
      </c>
      <c r="F8" s="50">
        <f t="shared" si="0"/>
        <v>4021.2888000000003</v>
      </c>
    </row>
    <row r="9" spans="1:7" ht="89.25">
      <c r="A9" s="7" t="s">
        <v>109</v>
      </c>
      <c r="B9" s="5" t="s">
        <v>48</v>
      </c>
      <c r="C9" s="6">
        <v>2.04</v>
      </c>
      <c r="D9" s="4" t="s">
        <v>16</v>
      </c>
      <c r="E9" s="6">
        <v>2788.17</v>
      </c>
      <c r="F9" s="50">
        <f t="shared" si="0"/>
        <v>5687.8668000000007</v>
      </c>
    </row>
    <row r="10" spans="1:7" ht="63.75">
      <c r="A10" s="18" t="s">
        <v>110</v>
      </c>
      <c r="B10" s="5" t="s">
        <v>50</v>
      </c>
      <c r="C10" s="6">
        <v>10.41</v>
      </c>
      <c r="D10" s="4" t="s">
        <v>51</v>
      </c>
      <c r="E10" s="6">
        <v>259.29000000000002</v>
      </c>
      <c r="F10" s="50">
        <f t="shared" si="0"/>
        <v>2699.2089000000001</v>
      </c>
    </row>
    <row r="11" spans="1:7" ht="102">
      <c r="A11" s="7" t="s">
        <v>111</v>
      </c>
      <c r="B11" s="5" t="s">
        <v>112</v>
      </c>
      <c r="C11" s="6">
        <v>2.2799999999999998</v>
      </c>
      <c r="D11" s="4" t="s">
        <v>16</v>
      </c>
      <c r="E11" s="4">
        <v>6543.32</v>
      </c>
      <c r="F11" s="50">
        <f t="shared" si="0"/>
        <v>14918.769599999998</v>
      </c>
    </row>
    <row r="12" spans="1:7" ht="89.25">
      <c r="A12" s="18" t="s">
        <v>113</v>
      </c>
      <c r="B12" s="5" t="s">
        <v>114</v>
      </c>
      <c r="C12" s="6">
        <v>0.14000000000000001</v>
      </c>
      <c r="D12" s="4" t="s">
        <v>115</v>
      </c>
      <c r="E12" s="4">
        <v>53433.91</v>
      </c>
      <c r="F12" s="50">
        <f t="shared" si="0"/>
        <v>7480.7474000000011</v>
      </c>
    </row>
    <row r="13" spans="1:7" ht="18.75">
      <c r="A13" s="7">
        <v>9</v>
      </c>
      <c r="B13" s="9" t="s">
        <v>21</v>
      </c>
      <c r="C13" s="6"/>
      <c r="D13" s="4"/>
      <c r="E13" s="4"/>
      <c r="F13" s="50"/>
    </row>
    <row r="14" spans="1:7" ht="15.75">
      <c r="A14" s="7" t="s">
        <v>22</v>
      </c>
      <c r="B14" s="5" t="s">
        <v>53</v>
      </c>
      <c r="C14" s="6">
        <v>0.42</v>
      </c>
      <c r="D14" s="4" t="s">
        <v>16</v>
      </c>
      <c r="E14" s="4">
        <v>431.75</v>
      </c>
      <c r="F14" s="50">
        <f t="shared" si="0"/>
        <v>181.33499999999998</v>
      </c>
    </row>
    <row r="15" spans="1:7" ht="15.75">
      <c r="A15" s="7" t="s">
        <v>24</v>
      </c>
      <c r="B15" s="5" t="s">
        <v>54</v>
      </c>
      <c r="C15" s="6">
        <v>2.31</v>
      </c>
      <c r="D15" s="4" t="s">
        <v>16</v>
      </c>
      <c r="E15" s="4">
        <v>710.13</v>
      </c>
      <c r="F15" s="50">
        <f t="shared" si="0"/>
        <v>1640.4003</v>
      </c>
    </row>
    <row r="16" spans="1:7" ht="15.75">
      <c r="A16" s="7" t="s">
        <v>26</v>
      </c>
      <c r="B16" s="5" t="s">
        <v>55</v>
      </c>
      <c r="C16" s="6">
        <v>2.75</v>
      </c>
      <c r="D16" s="4" t="s">
        <v>16</v>
      </c>
      <c r="E16" s="4">
        <v>664.32</v>
      </c>
      <c r="F16" s="50">
        <f t="shared" si="0"/>
        <v>1826.88</v>
      </c>
    </row>
    <row r="17" spans="1:6" ht="15.75">
      <c r="A17" s="7" t="s">
        <v>28</v>
      </c>
      <c r="B17" s="5" t="s">
        <v>116</v>
      </c>
      <c r="C17" s="6">
        <v>2.62</v>
      </c>
      <c r="D17" s="4" t="s">
        <v>16</v>
      </c>
      <c r="E17" s="4">
        <v>391.29</v>
      </c>
      <c r="F17" s="50">
        <f t="shared" si="0"/>
        <v>1025.1798000000001</v>
      </c>
    </row>
    <row r="18" spans="1:6" ht="15.75">
      <c r="A18" s="7" t="s">
        <v>30</v>
      </c>
      <c r="B18" s="5" t="s">
        <v>31</v>
      </c>
      <c r="C18" s="6">
        <v>5.39</v>
      </c>
      <c r="D18" s="4" t="s">
        <v>16</v>
      </c>
      <c r="E18" s="4">
        <v>167.7</v>
      </c>
      <c r="F18" s="50">
        <f t="shared" si="0"/>
        <v>903.90299999999991</v>
      </c>
    </row>
    <row r="19" spans="1:6">
      <c r="A19" s="10"/>
      <c r="B19" s="67"/>
      <c r="C19" s="67"/>
      <c r="D19" s="67"/>
      <c r="E19" s="67"/>
      <c r="F19" s="11">
        <f>SUM(F5:F18)</f>
        <v>41934.230399999993</v>
      </c>
    </row>
    <row r="20" spans="1:6">
      <c r="A20" s="12"/>
      <c r="B20" s="13"/>
      <c r="C20" s="13"/>
      <c r="D20" s="13"/>
      <c r="E20" s="13"/>
      <c r="F20" s="14"/>
    </row>
    <row r="21" spans="1:6" ht="8.25" customHeight="1">
      <c r="A21" s="12"/>
      <c r="B21" s="13"/>
      <c r="C21" s="13"/>
      <c r="D21" s="13"/>
      <c r="E21" s="13"/>
      <c r="F21" s="14"/>
    </row>
    <row r="22" spans="1:6" ht="69.75" customHeight="1">
      <c r="B22" s="55" t="s">
        <v>32</v>
      </c>
      <c r="C22" s="55"/>
      <c r="D22" s="55"/>
      <c r="E22" s="55"/>
      <c r="F22" s="55"/>
    </row>
    <row r="23" spans="1:6" ht="47.25" customHeight="1"/>
  </sheetData>
  <mergeCells count="5">
    <mergeCell ref="A1:F1"/>
    <mergeCell ref="A2:F2"/>
    <mergeCell ref="A3:F3"/>
    <mergeCell ref="B19:E19"/>
    <mergeCell ref="B22:F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Scheme NO-01</vt:lpstr>
      <vt:lpstr>Scheme NO-02</vt:lpstr>
      <vt:lpstr>Scheme NO-03</vt:lpstr>
      <vt:lpstr>Scheme NO-04</vt:lpstr>
      <vt:lpstr>Shceme NO-05</vt:lpstr>
      <vt:lpstr>Scheme No-06</vt:lpstr>
      <vt:lpstr>Scheme NO-07</vt:lpstr>
      <vt:lpstr>Scheme No-08</vt:lpstr>
      <vt:lpstr>Scheme NO-09</vt:lpstr>
      <vt:lpstr>Scheme No-10</vt:lpstr>
      <vt:lpstr>Scheme No-11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cp:lastModifiedBy>
  <cp:lastPrinted>2018-05-09T07:02:09Z</cp:lastPrinted>
  <dcterms:created xsi:type="dcterms:W3CDTF">2018-05-09T05:58:42Z</dcterms:created>
  <dcterms:modified xsi:type="dcterms:W3CDTF">2018-05-09T07:07:26Z</dcterms:modified>
</cp:coreProperties>
</file>