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360" windowWidth="19815" windowHeight="7650"/>
  </bookViews>
  <sheets>
    <sheet name="Scheme No-01" sheetId="1" r:id="rId1"/>
    <sheet name="Scheme No-02" sheetId="2" r:id="rId2"/>
    <sheet name="Scheme No-03" sheetId="3" r:id="rId3"/>
    <sheet name="Scheme No-04" sheetId="4" r:id="rId4"/>
    <sheet name="Scheme No-05" sheetId="5" r:id="rId5"/>
    <sheet name="Scheme No-06" sheetId="6" r:id="rId6"/>
    <sheet name="Scheme No-07" sheetId="7" r:id="rId7"/>
    <sheet name="Scheme No-08" sheetId="8" r:id="rId8"/>
    <sheet name="Scheme No-09" sheetId="9" r:id="rId9"/>
    <sheet name="Scheme No-10" sheetId="10" r:id="rId10"/>
    <sheet name="Scheme No-11" sheetId="11" r:id="rId11"/>
    <sheet name="Scheme No-12" sheetId="12" r:id="rId12"/>
  </sheets>
  <calcPr calcId="124519"/>
</workbook>
</file>

<file path=xl/calcChain.xml><?xml version="1.0" encoding="utf-8"?>
<calcChain xmlns="http://schemas.openxmlformats.org/spreadsheetml/2006/main">
  <c r="F20" i="1"/>
  <c r="F19"/>
  <c r="F18"/>
  <c r="F17"/>
  <c r="F16"/>
  <c r="F14"/>
  <c r="F13"/>
  <c r="F12"/>
  <c r="F11"/>
  <c r="C10"/>
  <c r="F10" s="1"/>
  <c r="F9"/>
  <c r="F8"/>
  <c r="F7"/>
  <c r="F6"/>
  <c r="F5"/>
  <c r="F21" s="1"/>
  <c r="H19" i="12" l="1"/>
  <c r="H18"/>
  <c r="H17"/>
  <c r="H16"/>
  <c r="H15"/>
  <c r="H13"/>
  <c r="H12"/>
  <c r="H11"/>
  <c r="H10"/>
  <c r="H9"/>
  <c r="H8"/>
  <c r="H7"/>
  <c r="H20" s="1"/>
  <c r="H6"/>
  <c r="H5"/>
  <c r="F18" i="10" l="1"/>
  <c r="F17"/>
  <c r="F16"/>
  <c r="F15"/>
  <c r="F14"/>
  <c r="F12"/>
  <c r="F11"/>
  <c r="F10"/>
  <c r="F9"/>
  <c r="F8"/>
  <c r="F7"/>
  <c r="F6"/>
  <c r="F19" s="1"/>
  <c r="F5"/>
  <c r="F15" i="7"/>
  <c r="F14"/>
  <c r="F13"/>
  <c r="F12"/>
  <c r="F11"/>
  <c r="F9"/>
  <c r="F8"/>
  <c r="F7"/>
  <c r="F6"/>
  <c r="F5"/>
  <c r="F16" s="1"/>
  <c r="F20" i="8"/>
  <c r="F19"/>
  <c r="F18"/>
  <c r="F17"/>
  <c r="F16"/>
  <c r="F14"/>
  <c r="F13"/>
  <c r="F12"/>
  <c r="C12"/>
  <c r="F11"/>
  <c r="F10"/>
  <c r="F9"/>
  <c r="F8"/>
  <c r="F7"/>
  <c r="F6"/>
  <c r="F5"/>
  <c r="F21" s="1"/>
  <c r="F15" i="11"/>
  <c r="F14"/>
  <c r="F13"/>
  <c r="F12"/>
  <c r="F11"/>
  <c r="F9"/>
  <c r="F8"/>
  <c r="F7"/>
  <c r="F16" s="1"/>
  <c r="F6"/>
  <c r="F5"/>
  <c r="F14" i="2" l="1"/>
  <c r="F13"/>
  <c r="F12"/>
  <c r="F11"/>
  <c r="F10"/>
  <c r="F8"/>
  <c r="F7"/>
  <c r="F6"/>
  <c r="F15" s="1"/>
  <c r="F5"/>
  <c r="F14" i="4"/>
  <c r="F13"/>
  <c r="F12"/>
  <c r="F11"/>
  <c r="F10"/>
  <c r="F8"/>
  <c r="F7"/>
  <c r="F6"/>
  <c r="F15" s="1"/>
  <c r="F5"/>
  <c r="F20" i="9"/>
  <c r="F19"/>
  <c r="F18"/>
  <c r="F17"/>
  <c r="F16"/>
  <c r="F14"/>
  <c r="F13"/>
  <c r="F12"/>
  <c r="C12"/>
  <c r="F11"/>
  <c r="F10"/>
  <c r="F9"/>
  <c r="F8"/>
  <c r="F7"/>
  <c r="F6"/>
  <c r="F5"/>
  <c r="F21" s="1"/>
  <c r="H14" i="5" l="1"/>
  <c r="H13"/>
  <c r="H12"/>
  <c r="H11"/>
  <c r="H10"/>
  <c r="H8"/>
  <c r="H7"/>
  <c r="H6"/>
  <c r="H15" s="1"/>
  <c r="H5"/>
  <c r="F15" i="6" l="1"/>
  <c r="F14"/>
  <c r="F13"/>
  <c r="F12"/>
  <c r="F11"/>
  <c r="F9"/>
  <c r="F8"/>
  <c r="F7"/>
  <c r="F16" s="1"/>
  <c r="F6"/>
  <c r="F5"/>
  <c r="F14" i="3" l="1"/>
  <c r="F13"/>
  <c r="F12"/>
  <c r="F11"/>
  <c r="F10"/>
  <c r="F8"/>
  <c r="F7"/>
  <c r="F6"/>
  <c r="F15" s="1"/>
  <c r="F5"/>
</calcChain>
</file>

<file path=xl/sharedStrings.xml><?xml version="1.0" encoding="utf-8"?>
<sst xmlns="http://schemas.openxmlformats.org/spreadsheetml/2006/main" count="548" uniqueCount="113">
  <si>
    <t>RANCHI MUNICIPAL CORPORATION, RANCHI</t>
  </si>
  <si>
    <t xml:space="preserve">BILL OF QUANTITY </t>
  </si>
  <si>
    <t>Name of Work :- Improvement and widening of PCC road behind azad high school near karbla 
                            Under ward no-16</t>
  </si>
  <si>
    <t>SL.NO.</t>
  </si>
  <si>
    <t>ITEMS OF WORK</t>
  </si>
  <si>
    <t>QTY</t>
  </si>
  <si>
    <t>Unit</t>
  </si>
  <si>
    <t>Rate</t>
  </si>
  <si>
    <t>Amount</t>
  </si>
  <si>
    <t>1
5.1.1
+
5.1.2</t>
  </si>
  <si>
    <t xml:space="preserve"> Earth work in Excavation in foundation trenches in  ordinary soil (vide classification of soil item A ) and disposal of excavated earth as obtained to a distance up to 50 mm including all lifts, leveling, ramming the foundation trenches removing roots of trees, all complete as per approved design , building as per specification &amp; direction of E/I.
     Extra for earth work in hard soil as per specification and direction of E/I. </t>
  </si>
  <si>
    <t>CUM</t>
  </si>
  <si>
    <t>2
5.1.10</t>
  </si>
  <si>
    <t>Providing stone dust in filling in foundation trenches or in plinth including ramming and watering in layers not exceeding 150mm thick with all leads and lifts including cost of all materials, labour,  royalty  and taxes all complete as per building specification &amp; direction of E/I.( Mode of measurement compacted volume).</t>
  </si>
  <si>
    <r>
      <t>Per M</t>
    </r>
    <r>
      <rPr>
        <b/>
        <vertAlign val="superscript"/>
        <sz val="10"/>
        <rFont val="Times New Roman"/>
        <family val="1"/>
      </rPr>
      <t>3</t>
    </r>
  </si>
  <si>
    <t>3
8.6.8</t>
  </si>
  <si>
    <t>Supplying and laying (properly as per design and drawing) rip-rap with good quality of Boulders duly packed including the cost of materials, royalty all taxes etc. but excluding the cost of carriage all complete as per specification and direction of E/I.</t>
  </si>
  <si>
    <t>4
5.3.2.1</t>
  </si>
  <si>
    <t>Providing PCC M 200  with nominal mix of (1:1.5:3) in foundation with approved quality of stone chips 20 mm to 6mm size graded shuttering, mixing cement concrete in mixer and placing in position vibrating striking curing taxes and royalty all complete as per specification and direction of E/I.</t>
  </si>
  <si>
    <t xml:space="preserve">Carriage of Materials </t>
  </si>
  <si>
    <t>A</t>
  </si>
  <si>
    <t xml:space="preserve"> Local Sand 13 KM </t>
  </si>
  <si>
    <t>A(i)</t>
  </si>
  <si>
    <t xml:space="preserve">Sand 49 KM </t>
  </si>
  <si>
    <t>B</t>
  </si>
  <si>
    <t>Stone Boulder 36 km</t>
  </si>
  <si>
    <t>C</t>
  </si>
  <si>
    <t>Stone Chips  (lead 22 KM)</t>
  </si>
  <si>
    <t>D</t>
  </si>
  <si>
    <t>Earth ( Lead upto 1 K.M )</t>
  </si>
  <si>
    <t xml:space="preserve">Boq cost </t>
  </si>
  <si>
    <t xml:space="preserve">                                                                                                     Assistant Engineer 
                                                                                                         Ranchi Municipal Corporation
                                                                                                         Ranchi</t>
  </si>
  <si>
    <t>Name of Work :-Construction of PCC road at Tiwari street, Hindpiri from house of Makbul to house of 
                          Md. Asif Under ward no-23</t>
  </si>
  <si>
    <t>Qty</t>
  </si>
  <si>
    <t>Labour for cleaning the work site before and after work etc</t>
  </si>
  <si>
    <t>Each</t>
  </si>
  <si>
    <t>2
5.1.1
+
5.1.2</t>
  </si>
  <si>
    <t>3
5.1.10</t>
  </si>
  <si>
    <t>Providing coarse clean sand in filling in foundation trenches or in plinth including ramming and watering in layers not exceeding 150mm thick with all leads and lifts including cost of all materials, labour,  royalty  and taxes all complete as per building specification &amp; direction of E/I.( Mode of measurement compacted volume).</t>
  </si>
  <si>
    <t>4
8.6.8</t>
  </si>
  <si>
    <t>5
5.3.2.1</t>
  </si>
  <si>
    <t>Providing PCC M 200  with nominal mix of (1:1.5:3)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</si>
  <si>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 xml:space="preserve"> Local Sand 16 KM </t>
  </si>
  <si>
    <t xml:space="preserve">Sand 47 KM </t>
  </si>
  <si>
    <t>Stone Boulder 34 km</t>
  </si>
  <si>
    <t>Stone Chips  (lead 20 KM)</t>
  </si>
  <si>
    <t xml:space="preserve">                                                                                                        Assistant Engineer 
                                                                                                         Ranchi Municipal Corporation
                                                                                                         Ranchi</t>
  </si>
  <si>
    <t>Name of Work :- Construction of pcc road in Pathalkudwa Islam nagar from Kashim telephon to raju bhai
                            house Under ward no-16</t>
  </si>
  <si>
    <t xml:space="preserve">                                                                                                     Executive Engineer 
                                                                                                         Ranchi Municipal Corporation
                                                                                                         Ranchi</t>
  </si>
  <si>
    <t>Name of Work :- Construction of RCC Culvert at Shastri nagar in road no-2 Under ward no-28</t>
  </si>
  <si>
    <t>Labour for cleaning the work site before and after work etc.</t>
  </si>
  <si>
    <t>2
5.10.2</t>
  </si>
  <si>
    <t>Dismantling plain cement or lime concrete work all complete as per specification and direction of E/I</t>
  </si>
  <si>
    <t>3
5.10.1</t>
  </si>
  <si>
    <t>Dismantling of Pucca brick or lime work all complete as per specification and direction of E/I</t>
  </si>
  <si>
    <t>4
5.10.3</t>
  </si>
  <si>
    <t>Dismanling of RCC work all complete as per specification and direction of E/I</t>
  </si>
  <si>
    <t>5
5.1.1
+
5.1.2</t>
  </si>
  <si>
    <t>6
5.1.10</t>
  </si>
  <si>
    <t>7
8.6.8</t>
  </si>
  <si>
    <t>8
5.3.2</t>
  </si>
  <si>
    <t>Providing PCC/RCC M 150 /200with nominal mix of (1:2:4)/(1:1.5:3)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</si>
  <si>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9
5.3.30.1</t>
  </si>
  <si>
    <t>Providing Precast R.C.C. M-200 in nominal mix (1:1.5:3) in slab with approved quality of stone metal grade III (50mm to 25mm size) and clean coarse sand to F.M 2.5 to 3 including screening, shuttering, mixing cement concrete in mixer and placing in position, vibrating, striking, curing, taxes and royalty all complete as per building specification and direction of E/I</t>
  </si>
  <si>
    <t>10
5.5.5</t>
  </si>
  <si>
    <t>Providing Tor steel reinforcement of 10mm, 12mm &amp; 16mm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t>
  </si>
  <si>
    <t>MT</t>
  </si>
  <si>
    <t xml:space="preserve"> Local Sand 14 KM </t>
  </si>
  <si>
    <t>Stone Boulder 36 KM</t>
  </si>
  <si>
    <t>Earth lead 1 KM</t>
  </si>
  <si>
    <t>Name of Work :- Construction &amp; Improvement of PCC road in Belal Masjid Gali from fida hussain house
                            to Barik bhai house Under ward no-16</t>
  </si>
  <si>
    <t xml:space="preserve">                                                                                                 Assistant Engineer 
                                                                                                         Ranchi Municipal Corporation
                                                                                                         Ranchi</t>
  </si>
  <si>
    <t>BOQ Cost</t>
  </si>
  <si>
    <t>Name of Work :- Construction of pcc road in Azad Basti Near Naju bhai house Under ward no-16</t>
  </si>
  <si>
    <t>Name of Work :- CONSTRUCTION OF PCC ROAD FROM the house of Albert ekka house to 
                             Phoolchand bara house in Banhora ranka toli Under ward no-35</t>
  </si>
  <si>
    <t>BOQ COST</t>
  </si>
  <si>
    <t xml:space="preserve">                                                                                                  Assistant Engineer 
                                                                                                         Ranchi Municipal Corporation
                                                                                                         Ranchi</t>
  </si>
  <si>
    <t>Name of Work :- Construction of RCC Culvert at Mahuwa toli, Santi nagar Under ward no-28</t>
  </si>
  <si>
    <t>Name of Work :-Construction of PCC road at Abubakar colony, Hindpiri from house of Nabi ahmad to
                            house of Md. Nasim Under ward no-23</t>
  </si>
  <si>
    <t>Name of Work :-Construction of RCC Drain at Tiwari street, Hindpiri from house of Makbul to house of 
                          Md. Asif Under ward no-23</t>
  </si>
  <si>
    <t>5
5.3.2</t>
  </si>
  <si>
    <t>5.3.2.1</t>
  </si>
  <si>
    <t>Providing RCC M 200  with nominal mix of (1:1.5:3)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</si>
  <si>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5.3.30.1</t>
  </si>
  <si>
    <t>Providing Precast R.C.C. M-200 with nominal mix of (1:1.5:3) in precast  cover slab over drain with approved quality  of stone chips and clean coarse sand of F.M. 2.5 to 3 including curing, shuttering carrying the slab manually to site and laying in position all complete (but excluding the cost of reinforcement) taxes and royalty, all complete as per building specification and direction of E/I.</t>
  </si>
  <si>
    <t>5.5.5</t>
  </si>
  <si>
    <r>
      <t xml:space="preserve">Name of Work :-  </t>
    </r>
    <r>
      <rPr>
        <b/>
        <sz val="11"/>
        <color theme="1"/>
        <rFont val="Kruti Dev 010"/>
      </rPr>
      <t>okMZ la0 50 vUrxZr vjfoan uxj esa clar ds ?kj ds ikl ukyh fuekZ.k dk;ZA</t>
    </r>
  </si>
  <si>
    <t>Providing labour for cleaning the work site before and after work etc</t>
  </si>
  <si>
    <t>Providing PCC M 150  with nominal mix of (1:2:4)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</si>
  <si>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6
5.2.34</t>
  </si>
  <si>
    <t>Providing rough dressed  course  stone masonry in cement mortar (1:6)  in foundation and  plinth  with hammer  dressed stone of less than 0.03 m3 in volume nad clean  coarse sand of F.M. 2 to 2.5 including  cost of screenign raking out joints to 20mm depth curing taxes  and royalty  all complete as per building  specification and direction of E/I.</t>
  </si>
  <si>
    <t>7
5.7.11
+
5.7.12</t>
  </si>
  <si>
    <t>Providing 25 mm thick cement plaster (1:4) with clean Course sand of F.M 1.5 and 1.5mm cement punning including Screening curing with all leads and lifts of water, scoffing taxes as per royalty all complete as per specification and direction of E/I</t>
  </si>
  <si>
    <t>8
5.3.30.1</t>
  </si>
  <si>
    <t>9
5.5.5
(b)</t>
  </si>
  <si>
    <t>Providing Tor steel reinforcement of 10mm bars as per approved design and drawing excluding carriage of Rods (straight or in coils) to work site, cutting, bending, and binding with annealed wire with cost of wire, removal of rust, placing the rods in position all complete as per building specification and direction of E/I.</t>
  </si>
  <si>
    <t xml:space="preserve"> Local Sand 18 KM </t>
  </si>
  <si>
    <t xml:space="preserve">Sand 42 KM </t>
  </si>
  <si>
    <t>Stone Boulder 29 km</t>
  </si>
  <si>
    <t>Stone Chips  (lead 15 KM)</t>
  </si>
  <si>
    <t>Total Boq amount</t>
  </si>
  <si>
    <t>Say Rs.</t>
  </si>
  <si>
    <t xml:space="preserve">                                                                                                       Executive Engineer 
                                                                                                         Ranchi Municipal Corporation
                                                                                                         Ranchi</t>
  </si>
  <si>
    <t>Name of Work :- Construction of Cross drain at Virat Nagar Main road near Rakesh sahu house
                            Under ward no-12</t>
  </si>
  <si>
    <t>Providing man days for site clearence unskilled labour</t>
  </si>
  <si>
    <t>Dismantling of plain cement or lime concrete work ……. Do ……. All complete as per specification and direction of E/I</t>
  </si>
  <si>
    <t>3
5.1.1
+
5.1.2</t>
  </si>
  <si>
    <t>4
5.1.10</t>
  </si>
  <si>
    <t>5
8.6.8</t>
  </si>
  <si>
    <t>6
5.3.2</t>
  </si>
  <si>
    <t>Providing PCC/RCC M 150/200  with nominal mix of (1:2:4)/(1:1.5:3)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</si>
  <si>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Sqm</t>
  </si>
  <si>
    <t>Sd/-</t>
  </si>
</sst>
</file>

<file path=xl/styles.xml><?xml version="1.0" encoding="utf-8"?>
<styleSheet xmlns="http://schemas.openxmlformats.org/spreadsheetml/2006/main">
  <numFmts count="1">
    <numFmt numFmtId="164" formatCode="0.000"/>
  </numFmts>
  <fonts count="14">
    <font>
      <sz val="11"/>
      <color theme="1"/>
      <name val="Calibri"/>
      <family val="2"/>
      <scheme val="minor"/>
    </font>
    <font>
      <b/>
      <sz val="11"/>
      <color theme="1"/>
      <name val="Calibri"/>
      <family val="2"/>
      <scheme val="minor"/>
    </font>
    <font>
      <b/>
      <sz val="14"/>
      <color theme="1"/>
      <name val="Calibri"/>
      <family val="2"/>
      <scheme val="minor"/>
    </font>
    <font>
      <b/>
      <sz val="11"/>
      <color theme="1"/>
      <name val="Times New Roman"/>
      <family val="1"/>
    </font>
    <font>
      <sz val="9"/>
      <color theme="1"/>
      <name val="Times New Roman"/>
      <family val="1"/>
    </font>
    <font>
      <b/>
      <sz val="8.5"/>
      <name val="Times New Roman"/>
      <family val="1"/>
    </font>
    <font>
      <b/>
      <sz val="10"/>
      <name val="Times New Roman"/>
      <family val="1"/>
    </font>
    <font>
      <b/>
      <vertAlign val="superscript"/>
      <sz val="10"/>
      <name val="Times New Roman"/>
      <family val="1"/>
    </font>
    <font>
      <b/>
      <sz val="9"/>
      <name val="Times New Roman"/>
      <family val="1"/>
    </font>
    <font>
      <b/>
      <sz val="14"/>
      <name val="Times New Roman"/>
      <family val="1"/>
    </font>
    <font>
      <b/>
      <sz val="11"/>
      <name val="Calibri"/>
      <family val="2"/>
      <scheme val="minor"/>
    </font>
    <font>
      <b/>
      <sz val="10"/>
      <color theme="1"/>
      <name val="Times New Roman"/>
      <family val="1"/>
    </font>
    <font>
      <b/>
      <sz val="11"/>
      <color theme="1"/>
      <name val="Kruti Dev 010"/>
    </font>
    <font>
      <b/>
      <sz val="8.5"/>
      <color theme="1"/>
      <name val="Times New Roman"/>
      <family val="1"/>
    </font>
  </fonts>
  <fills count="4">
    <fill>
      <patternFill patternType="none"/>
    </fill>
    <fill>
      <patternFill patternType="gray125"/>
    </fill>
    <fill>
      <patternFill patternType="solid">
        <fgColor rgb="FFA6A6A6"/>
        <bgColor indexed="64"/>
      </patternFill>
    </fill>
    <fill>
      <patternFill patternType="solid">
        <fgColor theme="0"/>
        <bgColor indexed="64"/>
      </patternFill>
    </fill>
  </fills>
  <borders count="11">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42">
    <xf numFmtId="0" fontId="0" fillId="0" borderId="0" xfId="0"/>
    <xf numFmtId="0" fontId="2" fillId="0" borderId="0" xfId="0" applyFont="1" applyBorder="1" applyAlignment="1">
      <alignment vertical="top"/>
    </xf>
    <xf numFmtId="0" fontId="3" fillId="0" borderId="0" xfId="0" applyFont="1" applyBorder="1" applyAlignment="1">
      <alignment vertical="top" wrapText="1"/>
    </xf>
    <xf numFmtId="0" fontId="4" fillId="2" borderId="4" xfId="0" applyFont="1" applyFill="1" applyBorder="1" applyAlignment="1">
      <alignment horizontal="center" vertical="top" wrapText="1"/>
    </xf>
    <xf numFmtId="0" fontId="5" fillId="0" borderId="4" xfId="0" applyFont="1" applyBorder="1" applyAlignment="1">
      <alignment horizontal="center" vertical="center" wrapText="1"/>
    </xf>
    <xf numFmtId="0" fontId="6" fillId="0" borderId="4" xfId="0" applyFont="1" applyBorder="1" applyAlignment="1">
      <alignment horizontal="justify" vertical="top" wrapText="1"/>
    </xf>
    <xf numFmtId="0" fontId="6" fillId="0" borderId="4" xfId="0" applyFont="1" applyBorder="1" applyAlignment="1">
      <alignment horizontal="center" vertical="center" wrapText="1"/>
    </xf>
    <xf numFmtId="2" fontId="6" fillId="0" borderId="4" xfId="0" applyNumberFormat="1" applyFont="1" applyBorder="1" applyAlignment="1">
      <alignment horizontal="center" vertical="center" wrapText="1"/>
    </xf>
    <xf numFmtId="0" fontId="6" fillId="0" borderId="4" xfId="0" applyFont="1" applyBorder="1" applyAlignment="1">
      <alignment vertical="center" wrapText="1"/>
    </xf>
    <xf numFmtId="0" fontId="8" fillId="0" borderId="4" xfId="0" applyFont="1" applyBorder="1" applyAlignment="1">
      <alignment horizontal="center" vertical="center" wrapText="1"/>
    </xf>
    <xf numFmtId="0" fontId="9" fillId="0" borderId="4" xfId="0" applyFont="1" applyBorder="1" applyAlignment="1">
      <alignment horizontal="justify" vertical="top" wrapText="1"/>
    </xf>
    <xf numFmtId="0" fontId="0" fillId="0" borderId="4" xfId="0" applyBorder="1" applyAlignment="1">
      <alignment horizontal="center" vertical="center"/>
    </xf>
    <xf numFmtId="2" fontId="1" fillId="0" borderId="4" xfId="0" applyNumberFormat="1" applyFont="1" applyBorder="1" applyAlignment="1">
      <alignment horizontal="center" vertical="center"/>
    </xf>
    <xf numFmtId="0" fontId="0" fillId="0" borderId="0" xfId="0" applyBorder="1"/>
    <xf numFmtId="0" fontId="1" fillId="0" borderId="0" xfId="0" applyFont="1" applyBorder="1" applyAlignment="1">
      <alignment horizontal="center" vertical="center"/>
    </xf>
    <xf numFmtId="2" fontId="1" fillId="0" borderId="0" xfId="0" applyNumberFormat="1" applyFont="1" applyBorder="1" applyAlignment="1">
      <alignment horizontal="center" vertical="center"/>
    </xf>
    <xf numFmtId="2" fontId="8" fillId="0" borderId="4" xfId="0" applyNumberFormat="1" applyFont="1" applyBorder="1" applyAlignment="1">
      <alignment horizontal="center" vertical="center" wrapText="1"/>
    </xf>
    <xf numFmtId="2" fontId="11" fillId="3" borderId="4" xfId="0" applyNumberFormat="1" applyFont="1" applyFill="1" applyBorder="1" applyAlignment="1">
      <alignment horizontal="center" vertical="center" wrapText="1"/>
    </xf>
    <xf numFmtId="0" fontId="6" fillId="0" borderId="4" xfId="0" applyFont="1" applyBorder="1" applyAlignment="1">
      <alignment horizontal="left" vertical="top" wrapText="1"/>
    </xf>
    <xf numFmtId="0" fontId="0" fillId="0" borderId="0" xfId="0" applyAlignment="1">
      <alignment horizontal="center" vertical="center"/>
    </xf>
    <xf numFmtId="0" fontId="0" fillId="0" borderId="4" xfId="0" applyBorder="1"/>
    <xf numFmtId="0" fontId="1" fillId="0" borderId="4" xfId="0" applyFont="1" applyBorder="1" applyAlignment="1">
      <alignment horizontal="center" vertical="center"/>
    </xf>
    <xf numFmtId="0" fontId="13" fillId="0" borderId="4" xfId="0" applyFont="1" applyBorder="1" applyAlignment="1">
      <alignment horizontal="center" vertical="center" wrapText="1"/>
    </xf>
    <xf numFmtId="164" fontId="11" fillId="3" borderId="4" xfId="0" applyNumberFormat="1" applyFont="1" applyFill="1" applyBorder="1" applyAlignment="1">
      <alignment horizontal="center" vertical="center" wrapText="1"/>
    </xf>
    <xf numFmtId="0" fontId="10" fillId="0" borderId="0" xfId="0" applyFont="1" applyBorder="1" applyAlignment="1">
      <alignment horizontal="center" vertical="center" wrapText="1"/>
    </xf>
    <xf numFmtId="0" fontId="2" fillId="0" borderId="1" xfId="0" applyFont="1" applyBorder="1" applyAlignment="1">
      <alignment horizontal="center" vertical="top"/>
    </xf>
    <xf numFmtId="0" fontId="2" fillId="0" borderId="0" xfId="0" applyFont="1" applyBorder="1" applyAlignment="1">
      <alignment horizontal="center" vertical="top"/>
    </xf>
    <xf numFmtId="0" fontId="2" fillId="0" borderId="2" xfId="0" applyFont="1" applyBorder="1" applyAlignment="1">
      <alignment horizontal="center" vertical="top"/>
    </xf>
    <xf numFmtId="0" fontId="2" fillId="0" borderId="3" xfId="0" applyFont="1" applyBorder="1" applyAlignment="1">
      <alignment horizontal="center" vertical="top"/>
    </xf>
    <xf numFmtId="0" fontId="3" fillId="0" borderId="4" xfId="0" applyFont="1" applyBorder="1" applyAlignment="1">
      <alignment horizontal="left" vertical="top" wrapText="1"/>
    </xf>
    <xf numFmtId="0" fontId="13" fillId="0" borderId="9" xfId="0" applyFont="1" applyBorder="1" applyAlignment="1">
      <alignment horizontal="center" vertical="center" wrapText="1"/>
    </xf>
    <xf numFmtId="0" fontId="13" fillId="0" borderId="10" xfId="0" applyFont="1" applyBorder="1" applyAlignment="1">
      <alignment horizontal="center" vertical="center" wrapText="1"/>
    </xf>
    <xf numFmtId="0" fontId="6" fillId="0" borderId="9" xfId="0" applyFont="1" applyBorder="1" applyAlignment="1">
      <alignment horizontal="left" vertical="top" wrapText="1"/>
    </xf>
    <xf numFmtId="0" fontId="6" fillId="0" borderId="10" xfId="0" applyFont="1" applyBorder="1" applyAlignment="1">
      <alignment horizontal="left" vertical="top" wrapText="1"/>
    </xf>
    <xf numFmtId="0" fontId="1" fillId="0" borderId="4" xfId="0" applyFont="1" applyBorder="1" applyAlignment="1">
      <alignment horizontal="center" vertical="center"/>
    </xf>
    <xf numFmtId="0" fontId="1" fillId="0" borderId="5" xfId="0" applyFont="1" applyBorder="1" applyAlignment="1">
      <alignment horizontal="right" vertical="center"/>
    </xf>
    <xf numFmtId="0" fontId="1" fillId="0" borderId="6" xfId="0" applyFont="1" applyBorder="1" applyAlignment="1">
      <alignment horizontal="right" vertical="center"/>
    </xf>
    <xf numFmtId="0" fontId="1" fillId="0" borderId="7" xfId="0" applyFont="1" applyBorder="1" applyAlignment="1">
      <alignment horizontal="right" vertical="center"/>
    </xf>
    <xf numFmtId="0" fontId="6" fillId="0" borderId="4" xfId="0" applyFont="1" applyBorder="1" applyAlignment="1">
      <alignment horizontal="right" vertical="center" wrapText="1"/>
    </xf>
    <xf numFmtId="0" fontId="1" fillId="0" borderId="4" xfId="0" applyFont="1" applyBorder="1" applyAlignment="1">
      <alignment horizontal="right" vertical="center"/>
    </xf>
    <xf numFmtId="0" fontId="1" fillId="0" borderId="0" xfId="0" applyFont="1" applyBorder="1" applyAlignment="1">
      <alignment horizontal="center" vertical="center"/>
    </xf>
    <xf numFmtId="0" fontId="1" fillId="0" borderId="8" xfId="0" applyFont="1" applyBorder="1" applyAlignment="1">
      <alignment horizontal="center"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G24"/>
  <sheetViews>
    <sheetView tabSelected="1" topLeftCell="A19" workbookViewId="0">
      <selection activeCell="D23" sqref="D23:F23"/>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25" t="s">
        <v>0</v>
      </c>
      <c r="B1" s="26"/>
      <c r="C1" s="26"/>
      <c r="D1" s="26"/>
      <c r="E1" s="26"/>
      <c r="F1" s="26"/>
      <c r="G1" s="1"/>
    </row>
    <row r="2" spans="1:7" ht="18.75">
      <c r="A2" s="27" t="s">
        <v>1</v>
      </c>
      <c r="B2" s="28"/>
      <c r="C2" s="28"/>
      <c r="D2" s="28"/>
      <c r="E2" s="28"/>
      <c r="F2" s="28"/>
      <c r="G2" s="1"/>
    </row>
    <row r="3" spans="1:7" ht="35.25" customHeight="1">
      <c r="A3" s="29" t="s">
        <v>103</v>
      </c>
      <c r="B3" s="29"/>
      <c r="C3" s="29"/>
      <c r="D3" s="29"/>
      <c r="E3" s="29"/>
      <c r="F3" s="29"/>
      <c r="G3" s="2"/>
    </row>
    <row r="4" spans="1:7">
      <c r="A4" s="3" t="s">
        <v>3</v>
      </c>
      <c r="B4" s="3" t="s">
        <v>4</v>
      </c>
      <c r="C4" s="3" t="s">
        <v>33</v>
      </c>
      <c r="D4" s="3" t="s">
        <v>6</v>
      </c>
      <c r="E4" s="3" t="s">
        <v>7</v>
      </c>
      <c r="F4" s="3" t="s">
        <v>8</v>
      </c>
    </row>
    <row r="5" spans="1:7" ht="25.5">
      <c r="A5" s="9">
        <v>1</v>
      </c>
      <c r="B5" s="18" t="s">
        <v>104</v>
      </c>
      <c r="C5" s="17">
        <v>5</v>
      </c>
      <c r="D5" s="6" t="s">
        <v>35</v>
      </c>
      <c r="E5" s="6">
        <v>261.12</v>
      </c>
      <c r="F5" s="17">
        <f>E5*C5</f>
        <v>1305.5999999999999</v>
      </c>
    </row>
    <row r="6" spans="1:7" ht="38.25">
      <c r="A6" s="9" t="s">
        <v>51</v>
      </c>
      <c r="B6" s="18" t="s">
        <v>105</v>
      </c>
      <c r="C6" s="19">
        <v>1.07</v>
      </c>
      <c r="D6" s="6" t="s">
        <v>11</v>
      </c>
      <c r="E6" s="6">
        <v>688.52</v>
      </c>
      <c r="F6" s="17">
        <f t="shared" ref="F6:F20" si="0">E6*C6</f>
        <v>736.71640000000002</v>
      </c>
    </row>
    <row r="7" spans="1:7" ht="114.75">
      <c r="A7" s="4" t="s">
        <v>106</v>
      </c>
      <c r="B7" s="5" t="s">
        <v>10</v>
      </c>
      <c r="C7" s="17">
        <v>11.33</v>
      </c>
      <c r="D7" s="6" t="s">
        <v>11</v>
      </c>
      <c r="E7" s="6">
        <v>120.53</v>
      </c>
      <c r="F7" s="17">
        <f t="shared" si="0"/>
        <v>1365.6049</v>
      </c>
    </row>
    <row r="8" spans="1:7" ht="89.25">
      <c r="A8" s="4" t="s">
        <v>107</v>
      </c>
      <c r="B8" s="8" t="s">
        <v>38</v>
      </c>
      <c r="C8" s="17">
        <v>1.17</v>
      </c>
      <c r="D8" s="6" t="s">
        <v>14</v>
      </c>
      <c r="E8" s="6">
        <v>223.35</v>
      </c>
      <c r="F8" s="17">
        <f t="shared" si="0"/>
        <v>261.31950000000001</v>
      </c>
    </row>
    <row r="9" spans="1:7" ht="63.75">
      <c r="A9" s="4" t="s">
        <v>108</v>
      </c>
      <c r="B9" s="5" t="s">
        <v>16</v>
      </c>
      <c r="C9" s="17">
        <v>1.48</v>
      </c>
      <c r="D9" s="6" t="s">
        <v>14</v>
      </c>
      <c r="E9" s="6">
        <v>1149.1199999999999</v>
      </c>
      <c r="F9" s="17">
        <f t="shared" si="0"/>
        <v>1700.6975999999997</v>
      </c>
    </row>
    <row r="10" spans="1:7" ht="114.75">
      <c r="A10" s="4" t="s">
        <v>109</v>
      </c>
      <c r="B10" s="5" t="s">
        <v>110</v>
      </c>
      <c r="C10" s="17">
        <f>8.93+6.2</f>
        <v>15.129999999999999</v>
      </c>
      <c r="D10" s="6" t="s">
        <v>14</v>
      </c>
      <c r="E10" s="6">
        <v>5829</v>
      </c>
      <c r="F10" s="17">
        <f t="shared" si="0"/>
        <v>88192.76999999999</v>
      </c>
    </row>
    <row r="11" spans="1:7" ht="63.75">
      <c r="A11" s="22" t="s">
        <v>91</v>
      </c>
      <c r="B11" s="5" t="s">
        <v>92</v>
      </c>
      <c r="C11" s="17"/>
      <c r="D11" s="6" t="s">
        <v>111</v>
      </c>
      <c r="E11" s="6">
        <v>259.29000000000002</v>
      </c>
      <c r="F11" s="17">
        <f t="shared" si="0"/>
        <v>0</v>
      </c>
    </row>
    <row r="12" spans="1:7" ht="102">
      <c r="A12" s="22" t="s">
        <v>93</v>
      </c>
      <c r="B12" s="5" t="s">
        <v>84</v>
      </c>
      <c r="C12" s="17">
        <v>2.84</v>
      </c>
      <c r="D12" s="6" t="s">
        <v>11</v>
      </c>
      <c r="E12" s="6">
        <v>5489.86</v>
      </c>
      <c r="F12" s="17">
        <f t="shared" si="0"/>
        <v>15591.202399999998</v>
      </c>
    </row>
    <row r="13" spans="1:7" ht="89.25" customHeight="1">
      <c r="A13" s="30" t="s">
        <v>94</v>
      </c>
      <c r="B13" s="32" t="s">
        <v>65</v>
      </c>
      <c r="C13" s="23">
        <v>0.32</v>
      </c>
      <c r="D13" s="6" t="s">
        <v>66</v>
      </c>
      <c r="E13" s="6">
        <v>65841.84</v>
      </c>
      <c r="F13" s="17">
        <f t="shared" si="0"/>
        <v>21069.388800000001</v>
      </c>
    </row>
    <row r="14" spans="1:7">
      <c r="A14" s="31"/>
      <c r="B14" s="33"/>
      <c r="C14" s="23">
        <v>0.48</v>
      </c>
      <c r="D14" s="6" t="s">
        <v>66</v>
      </c>
      <c r="E14" s="6">
        <v>63762.52</v>
      </c>
      <c r="F14" s="17">
        <f t="shared" si="0"/>
        <v>30606.009599999998</v>
      </c>
    </row>
    <row r="15" spans="1:7" ht="18.75">
      <c r="A15" s="9">
        <v>10</v>
      </c>
      <c r="B15" s="10" t="s">
        <v>19</v>
      </c>
      <c r="C15" s="17"/>
      <c r="D15" s="6"/>
      <c r="E15" s="6"/>
      <c r="F15" s="17"/>
    </row>
    <row r="16" spans="1:7">
      <c r="A16" s="9">
        <v>11</v>
      </c>
      <c r="B16" s="5" t="s">
        <v>67</v>
      </c>
      <c r="C16" s="17">
        <v>1.17</v>
      </c>
      <c r="D16" s="6" t="s">
        <v>11</v>
      </c>
      <c r="E16" s="6">
        <v>385.55</v>
      </c>
      <c r="F16" s="17">
        <f t="shared" si="0"/>
        <v>451.09350000000001</v>
      </c>
    </row>
    <row r="17" spans="1:6">
      <c r="A17" s="9">
        <v>12</v>
      </c>
      <c r="B17" s="5" t="s">
        <v>23</v>
      </c>
      <c r="C17" s="17">
        <v>8.44</v>
      </c>
      <c r="D17" s="6" t="s">
        <v>11</v>
      </c>
      <c r="E17" s="6">
        <v>867.86</v>
      </c>
      <c r="F17" s="17">
        <f t="shared" si="0"/>
        <v>7324.7383999999993</v>
      </c>
    </row>
    <row r="18" spans="1:6">
      <c r="A18" s="9">
        <v>13</v>
      </c>
      <c r="B18" s="5" t="s">
        <v>68</v>
      </c>
      <c r="C18" s="17">
        <v>1.48</v>
      </c>
      <c r="D18" s="6" t="s">
        <v>11</v>
      </c>
      <c r="E18" s="6">
        <v>825.7</v>
      </c>
      <c r="F18" s="17">
        <f t="shared" si="0"/>
        <v>1222.0360000000001</v>
      </c>
    </row>
    <row r="19" spans="1:6">
      <c r="A19" s="9">
        <v>14</v>
      </c>
      <c r="B19" s="5" t="s">
        <v>27</v>
      </c>
      <c r="C19" s="17">
        <v>16.88</v>
      </c>
      <c r="D19" s="6" t="s">
        <v>11</v>
      </c>
      <c r="E19" s="6">
        <v>518.12</v>
      </c>
      <c r="F19" s="17">
        <f t="shared" si="0"/>
        <v>8745.8655999999992</v>
      </c>
    </row>
    <row r="20" spans="1:6">
      <c r="A20" s="9">
        <v>15</v>
      </c>
      <c r="B20" s="5" t="s">
        <v>69</v>
      </c>
      <c r="C20" s="17">
        <v>11.33</v>
      </c>
      <c r="D20" s="6" t="s">
        <v>11</v>
      </c>
      <c r="E20" s="6">
        <v>169.47</v>
      </c>
      <c r="F20" s="17">
        <f t="shared" si="0"/>
        <v>1920.0951</v>
      </c>
    </row>
    <row r="21" spans="1:6">
      <c r="A21" s="11"/>
      <c r="B21" s="34"/>
      <c r="C21" s="34"/>
      <c r="D21" s="34"/>
      <c r="E21" s="34"/>
      <c r="F21" s="12">
        <f>SUM(F5:F20)</f>
        <v>180493.13779999997</v>
      </c>
    </row>
    <row r="22" spans="1:6">
      <c r="A22" s="13"/>
      <c r="B22" s="14"/>
      <c r="C22" s="14"/>
      <c r="D22" s="14"/>
      <c r="E22" s="14"/>
      <c r="F22" s="15"/>
    </row>
    <row r="23" spans="1:6">
      <c r="A23" s="13"/>
      <c r="B23" s="14"/>
      <c r="C23" s="14"/>
      <c r="D23" s="40" t="s">
        <v>112</v>
      </c>
      <c r="E23" s="40"/>
      <c r="F23" s="40"/>
    </row>
    <row r="24" spans="1:6" ht="41.25" customHeight="1">
      <c r="B24" s="24" t="s">
        <v>46</v>
      </c>
      <c r="C24" s="24"/>
      <c r="D24" s="24"/>
      <c r="E24" s="24"/>
      <c r="F24" s="24"/>
    </row>
  </sheetData>
  <mergeCells count="8">
    <mergeCell ref="B24:F24"/>
    <mergeCell ref="A1:F1"/>
    <mergeCell ref="A2:F2"/>
    <mergeCell ref="A3:F3"/>
    <mergeCell ref="A13:A14"/>
    <mergeCell ref="B13:B14"/>
    <mergeCell ref="B21:E21"/>
    <mergeCell ref="D23:F23"/>
  </mergeCells>
  <pageMargins left="0.28000000000000003" right="0.16" top="0.4" bottom="0.37" header="0.3" footer="0.17"/>
  <pageSetup orientation="portrait" verticalDpi="0" r:id="rId1"/>
</worksheet>
</file>

<file path=xl/worksheets/sheet10.xml><?xml version="1.0" encoding="utf-8"?>
<worksheet xmlns="http://schemas.openxmlformats.org/spreadsheetml/2006/main" xmlns:r="http://schemas.openxmlformats.org/officeDocument/2006/relationships">
  <dimension ref="A1:G21"/>
  <sheetViews>
    <sheetView topLeftCell="A13" workbookViewId="0">
      <selection activeCell="D20" sqref="D20:F20"/>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25" t="s">
        <v>0</v>
      </c>
      <c r="B1" s="26"/>
      <c r="C1" s="26"/>
      <c r="D1" s="26"/>
      <c r="E1" s="26"/>
      <c r="F1" s="26"/>
      <c r="G1" s="1"/>
    </row>
    <row r="2" spans="1:7" ht="18.75">
      <c r="A2" s="27" t="s">
        <v>1</v>
      </c>
      <c r="B2" s="28"/>
      <c r="C2" s="28"/>
      <c r="D2" s="28"/>
      <c r="E2" s="28"/>
      <c r="F2" s="28"/>
      <c r="G2" s="1"/>
    </row>
    <row r="3" spans="1:7" ht="30" customHeight="1">
      <c r="A3" s="29" t="s">
        <v>79</v>
      </c>
      <c r="B3" s="29"/>
      <c r="C3" s="29"/>
      <c r="D3" s="29"/>
      <c r="E3" s="29"/>
      <c r="F3" s="29"/>
      <c r="G3" s="2"/>
    </row>
    <row r="4" spans="1:7">
      <c r="A4" s="3" t="s">
        <v>3</v>
      </c>
      <c r="B4" s="3" t="s">
        <v>4</v>
      </c>
      <c r="C4" s="3" t="s">
        <v>33</v>
      </c>
      <c r="D4" s="3" t="s">
        <v>6</v>
      </c>
      <c r="E4" s="3" t="s">
        <v>7</v>
      </c>
      <c r="F4" s="3" t="s">
        <v>8</v>
      </c>
    </row>
    <row r="5" spans="1:7" ht="24">
      <c r="A5" s="9">
        <v>1</v>
      </c>
      <c r="B5" s="9" t="s">
        <v>34</v>
      </c>
      <c r="C5" s="9">
        <v>10</v>
      </c>
      <c r="D5" s="9" t="s">
        <v>35</v>
      </c>
      <c r="E5" s="9">
        <v>261.22000000000003</v>
      </c>
      <c r="F5" s="16">
        <f>E5*C5</f>
        <v>2612.2000000000003</v>
      </c>
    </row>
    <row r="6" spans="1:7" ht="114.75">
      <c r="A6" s="4" t="s">
        <v>36</v>
      </c>
      <c r="B6" s="5" t="s">
        <v>10</v>
      </c>
      <c r="C6" s="17">
        <v>37.81</v>
      </c>
      <c r="D6" s="6" t="s">
        <v>11</v>
      </c>
      <c r="E6" s="6">
        <v>120.53</v>
      </c>
      <c r="F6" s="16">
        <f t="shared" ref="F6:F18" si="0">E6*C6</f>
        <v>4557.2393000000002</v>
      </c>
    </row>
    <row r="7" spans="1:7" ht="89.25">
      <c r="A7" s="4" t="s">
        <v>37</v>
      </c>
      <c r="B7" s="8" t="s">
        <v>38</v>
      </c>
      <c r="C7" s="17">
        <v>3.54</v>
      </c>
      <c r="D7" s="6" t="s">
        <v>14</v>
      </c>
      <c r="E7" s="6">
        <v>223.35</v>
      </c>
      <c r="F7" s="16">
        <f t="shared" si="0"/>
        <v>790.65899999999999</v>
      </c>
    </row>
    <row r="8" spans="1:7" ht="63.75">
      <c r="A8" s="4" t="s">
        <v>39</v>
      </c>
      <c r="B8" s="5" t="s">
        <v>16</v>
      </c>
      <c r="C8" s="17">
        <v>5.95</v>
      </c>
      <c r="D8" s="6" t="s">
        <v>14</v>
      </c>
      <c r="E8" s="6">
        <v>1149.1199999999999</v>
      </c>
      <c r="F8" s="16">
        <f t="shared" si="0"/>
        <v>6837.2639999999992</v>
      </c>
    </row>
    <row r="9" spans="1:7" ht="102">
      <c r="A9" s="4" t="s">
        <v>80</v>
      </c>
      <c r="B9" s="5" t="s">
        <v>41</v>
      </c>
      <c r="C9" s="17">
        <v>13.17</v>
      </c>
      <c r="D9" s="6" t="s">
        <v>14</v>
      </c>
      <c r="E9" s="6">
        <v>5829</v>
      </c>
      <c r="F9" s="16">
        <f t="shared" si="0"/>
        <v>76767.929999999993</v>
      </c>
    </row>
    <row r="10" spans="1:7" ht="102">
      <c r="A10" s="4" t="s">
        <v>81</v>
      </c>
      <c r="B10" s="5" t="s">
        <v>82</v>
      </c>
      <c r="C10" s="17">
        <v>4.68</v>
      </c>
      <c r="D10" s="6" t="s">
        <v>11</v>
      </c>
      <c r="E10" s="6">
        <v>5489.86</v>
      </c>
      <c r="F10" s="16">
        <f t="shared" si="0"/>
        <v>25692.544799999996</v>
      </c>
    </row>
    <row r="11" spans="1:7" ht="102">
      <c r="A11" s="4" t="s">
        <v>83</v>
      </c>
      <c r="B11" s="5" t="s">
        <v>84</v>
      </c>
      <c r="C11" s="17">
        <v>1.0462499999999999</v>
      </c>
      <c r="D11" s="6" t="s">
        <v>66</v>
      </c>
      <c r="E11" s="6">
        <v>65841.84</v>
      </c>
      <c r="F11" s="16">
        <f t="shared" si="0"/>
        <v>68887.025099999984</v>
      </c>
    </row>
    <row r="12" spans="1:7" ht="89.25">
      <c r="A12" s="4" t="s">
        <v>85</v>
      </c>
      <c r="B12" s="5" t="s">
        <v>65</v>
      </c>
      <c r="C12" s="17">
        <v>0.46</v>
      </c>
      <c r="D12" s="6" t="s">
        <v>66</v>
      </c>
      <c r="E12" s="6">
        <v>65841.84</v>
      </c>
      <c r="F12" s="16">
        <f t="shared" si="0"/>
        <v>30287.2464</v>
      </c>
    </row>
    <row r="13" spans="1:7" ht="18.75">
      <c r="A13" s="4">
        <v>6</v>
      </c>
      <c r="B13" s="10" t="s">
        <v>19</v>
      </c>
      <c r="C13" s="17"/>
      <c r="D13" s="6"/>
      <c r="E13" s="6"/>
      <c r="F13" s="16"/>
    </row>
    <row r="14" spans="1:7" ht="15.75">
      <c r="A14" s="4" t="s">
        <v>20</v>
      </c>
      <c r="B14" s="5" t="s">
        <v>42</v>
      </c>
      <c r="C14" s="17">
        <v>3.54</v>
      </c>
      <c r="D14" s="6" t="s">
        <v>14</v>
      </c>
      <c r="E14" s="6">
        <v>450.47</v>
      </c>
      <c r="F14" s="16">
        <f t="shared" si="0"/>
        <v>1594.6638</v>
      </c>
    </row>
    <row r="15" spans="1:7" ht="15.75">
      <c r="A15" s="4" t="s">
        <v>22</v>
      </c>
      <c r="B15" s="5" t="s">
        <v>43</v>
      </c>
      <c r="C15" s="17">
        <v>9.5500000000000007</v>
      </c>
      <c r="D15" s="6" t="s">
        <v>14</v>
      </c>
      <c r="E15" s="6">
        <v>880.61</v>
      </c>
      <c r="F15" s="16">
        <f t="shared" si="0"/>
        <v>8409.8255000000008</v>
      </c>
    </row>
    <row r="16" spans="1:7" ht="15.75">
      <c r="A16" s="4" t="s">
        <v>24</v>
      </c>
      <c r="B16" s="5" t="s">
        <v>44</v>
      </c>
      <c r="C16" s="17">
        <v>19.100000000000001</v>
      </c>
      <c r="D16" s="6" t="s">
        <v>14</v>
      </c>
      <c r="E16" s="6">
        <v>831.81</v>
      </c>
      <c r="F16" s="16">
        <f t="shared" si="0"/>
        <v>15887.571</v>
      </c>
    </row>
    <row r="17" spans="1:6" ht="15.75">
      <c r="A17" s="4" t="s">
        <v>26</v>
      </c>
      <c r="B17" s="5" t="s">
        <v>45</v>
      </c>
      <c r="C17" s="17">
        <v>6</v>
      </c>
      <c r="D17" s="6" t="s">
        <v>14</v>
      </c>
      <c r="E17" s="6">
        <v>513.67999999999995</v>
      </c>
      <c r="F17" s="16">
        <f t="shared" si="0"/>
        <v>3082.08</v>
      </c>
    </row>
    <row r="18" spans="1:6" ht="15.75">
      <c r="A18" s="4" t="s">
        <v>28</v>
      </c>
      <c r="B18" s="5" t="s">
        <v>29</v>
      </c>
      <c r="C18" s="17">
        <v>37.81</v>
      </c>
      <c r="D18" s="6" t="s">
        <v>14</v>
      </c>
      <c r="E18" s="6">
        <v>177.16</v>
      </c>
      <c r="F18" s="16">
        <f t="shared" si="0"/>
        <v>6698.4196000000002</v>
      </c>
    </row>
    <row r="19" spans="1:6">
      <c r="A19" s="4"/>
      <c r="B19" s="5"/>
      <c r="C19" s="17"/>
      <c r="D19" s="6"/>
      <c r="E19" s="6"/>
      <c r="F19" s="16">
        <f>SUM(F5:F18)</f>
        <v>252104.66849999997</v>
      </c>
    </row>
    <row r="20" spans="1:6" ht="21" customHeight="1">
      <c r="A20" s="13"/>
      <c r="B20" s="14"/>
      <c r="C20" s="14"/>
      <c r="D20" s="41" t="s">
        <v>112</v>
      </c>
      <c r="E20" s="41"/>
      <c r="F20" s="41"/>
    </row>
    <row r="21" spans="1:6" ht="43.5" customHeight="1">
      <c r="B21" s="24" t="s">
        <v>46</v>
      </c>
      <c r="C21" s="24"/>
      <c r="D21" s="24"/>
      <c r="E21" s="24"/>
      <c r="F21" s="24"/>
    </row>
  </sheetData>
  <mergeCells count="5">
    <mergeCell ref="A1:F1"/>
    <mergeCell ref="A2:F2"/>
    <mergeCell ref="A3:F3"/>
    <mergeCell ref="B21:F21"/>
    <mergeCell ref="D20:F20"/>
  </mergeCells>
  <pageMargins left="0.22" right="0.16" top="0.43" bottom="0.4" header="0.3" footer="0.17"/>
  <pageSetup orientation="portrait" verticalDpi="0" r:id="rId1"/>
</worksheet>
</file>

<file path=xl/worksheets/sheet11.xml><?xml version="1.0" encoding="utf-8"?>
<worksheet xmlns="http://schemas.openxmlformats.org/spreadsheetml/2006/main" xmlns:r="http://schemas.openxmlformats.org/officeDocument/2006/relationships">
  <dimension ref="A1:G19"/>
  <sheetViews>
    <sheetView topLeftCell="A13" workbookViewId="0">
      <selection activeCell="D18" sqref="D18:E18"/>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25" t="s">
        <v>0</v>
      </c>
      <c r="B1" s="26"/>
      <c r="C1" s="26"/>
      <c r="D1" s="26"/>
      <c r="E1" s="26"/>
      <c r="F1" s="26"/>
      <c r="G1" s="1"/>
    </row>
    <row r="2" spans="1:7" ht="18.75">
      <c r="A2" s="27" t="s">
        <v>1</v>
      </c>
      <c r="B2" s="28"/>
      <c r="C2" s="28"/>
      <c r="D2" s="28"/>
      <c r="E2" s="28"/>
      <c r="F2" s="28"/>
      <c r="G2" s="1"/>
    </row>
    <row r="3" spans="1:7" ht="30" customHeight="1">
      <c r="A3" s="29" t="s">
        <v>74</v>
      </c>
      <c r="B3" s="29"/>
      <c r="C3" s="29"/>
      <c r="D3" s="29"/>
      <c r="E3" s="29"/>
      <c r="F3" s="29"/>
      <c r="G3" s="2"/>
    </row>
    <row r="4" spans="1:7">
      <c r="A4" s="3" t="s">
        <v>3</v>
      </c>
      <c r="B4" s="3" t="s">
        <v>4</v>
      </c>
      <c r="C4" s="3" t="s">
        <v>33</v>
      </c>
      <c r="D4" s="3" t="s">
        <v>6</v>
      </c>
      <c r="E4" s="3" t="s">
        <v>7</v>
      </c>
      <c r="F4" s="3" t="s">
        <v>8</v>
      </c>
    </row>
    <row r="5" spans="1:7" ht="25.5">
      <c r="A5" s="6">
        <v>1</v>
      </c>
      <c r="B5" s="5" t="s">
        <v>50</v>
      </c>
      <c r="C5" s="6">
        <v>1</v>
      </c>
      <c r="D5" s="6" t="s">
        <v>35</v>
      </c>
      <c r="E5" s="6">
        <v>243.77</v>
      </c>
      <c r="F5" s="17">
        <f t="shared" ref="F5:F15" si="0">E5*C5</f>
        <v>243.77</v>
      </c>
      <c r="G5" s="19"/>
    </row>
    <row r="6" spans="1:7" ht="114.75">
      <c r="A6" s="4" t="s">
        <v>36</v>
      </c>
      <c r="B6" s="5" t="s">
        <v>10</v>
      </c>
      <c r="C6" s="17">
        <v>15.18</v>
      </c>
      <c r="D6" s="6" t="s">
        <v>11</v>
      </c>
      <c r="E6" s="6">
        <v>120.53</v>
      </c>
      <c r="F6" s="17">
        <f t="shared" si="0"/>
        <v>1829.6453999999999</v>
      </c>
    </row>
    <row r="7" spans="1:7" ht="89.25">
      <c r="A7" s="4" t="s">
        <v>37</v>
      </c>
      <c r="B7" s="8" t="s">
        <v>38</v>
      </c>
      <c r="C7" s="17">
        <v>5.66</v>
      </c>
      <c r="D7" s="6" t="s">
        <v>14</v>
      </c>
      <c r="E7" s="6">
        <v>223.55</v>
      </c>
      <c r="F7" s="17">
        <f t="shared" si="0"/>
        <v>1265.2930000000001</v>
      </c>
    </row>
    <row r="8" spans="1:7" ht="63.75">
      <c r="A8" s="4" t="s">
        <v>39</v>
      </c>
      <c r="B8" s="5" t="s">
        <v>16</v>
      </c>
      <c r="C8" s="17">
        <v>9.52</v>
      </c>
      <c r="D8" s="6" t="s">
        <v>14</v>
      </c>
      <c r="E8" s="6">
        <v>1149.1199999999999</v>
      </c>
      <c r="F8" s="17">
        <f t="shared" si="0"/>
        <v>10939.622399999998</v>
      </c>
    </row>
    <row r="9" spans="1:7" ht="102">
      <c r="A9" s="4" t="s">
        <v>40</v>
      </c>
      <c r="B9" s="5" t="s">
        <v>41</v>
      </c>
      <c r="C9" s="17">
        <v>11.33</v>
      </c>
      <c r="D9" s="6" t="s">
        <v>14</v>
      </c>
      <c r="E9" s="6">
        <v>5829</v>
      </c>
      <c r="F9" s="17">
        <f t="shared" si="0"/>
        <v>66042.570000000007</v>
      </c>
    </row>
    <row r="10" spans="1:7" ht="18.75">
      <c r="A10" s="4">
        <v>6</v>
      </c>
      <c r="B10" s="10" t="s">
        <v>19</v>
      </c>
      <c r="C10" s="17"/>
      <c r="D10" s="6"/>
      <c r="E10" s="6"/>
      <c r="F10" s="17"/>
    </row>
    <row r="11" spans="1:7" ht="15.75">
      <c r="A11" s="4">
        <v>1</v>
      </c>
      <c r="B11" s="5" t="s">
        <v>67</v>
      </c>
      <c r="C11" s="17">
        <v>5.66</v>
      </c>
      <c r="D11" s="6" t="s">
        <v>14</v>
      </c>
      <c r="E11" s="6">
        <v>400.66</v>
      </c>
      <c r="F11" s="17">
        <f t="shared" si="0"/>
        <v>2267.7356</v>
      </c>
    </row>
    <row r="12" spans="1:7" ht="15.75">
      <c r="A12" s="4">
        <v>2</v>
      </c>
      <c r="B12" s="5" t="s">
        <v>23</v>
      </c>
      <c r="C12" s="17">
        <v>4.871899</v>
      </c>
      <c r="D12" s="6" t="s">
        <v>14</v>
      </c>
      <c r="E12" s="6">
        <v>867.87</v>
      </c>
      <c r="F12" s="17">
        <f t="shared" si="0"/>
        <v>4228.1749851300001</v>
      </c>
    </row>
    <row r="13" spans="1:7" ht="15.75">
      <c r="A13" s="4">
        <v>3</v>
      </c>
      <c r="B13" s="5" t="s">
        <v>25</v>
      </c>
      <c r="C13" s="17">
        <v>9.52</v>
      </c>
      <c r="D13" s="6" t="s">
        <v>14</v>
      </c>
      <c r="E13" s="6">
        <v>731.06</v>
      </c>
      <c r="F13" s="17">
        <f t="shared" si="0"/>
        <v>6959.6911999999993</v>
      </c>
    </row>
    <row r="14" spans="1:7" ht="15.75">
      <c r="A14" s="4">
        <v>4</v>
      </c>
      <c r="B14" s="5" t="s">
        <v>27</v>
      </c>
      <c r="C14" s="17">
        <v>9.7437889999999996</v>
      </c>
      <c r="D14" s="6" t="s">
        <v>14</v>
      </c>
      <c r="E14" s="6">
        <v>518.72</v>
      </c>
      <c r="F14" s="17">
        <f>E14*C14</f>
        <v>5054.2982300800004</v>
      </c>
    </row>
    <row r="15" spans="1:7" ht="15.75">
      <c r="A15" s="4">
        <v>5</v>
      </c>
      <c r="B15" s="5" t="s">
        <v>29</v>
      </c>
      <c r="C15" s="17">
        <v>15.18</v>
      </c>
      <c r="D15" s="6" t="s">
        <v>14</v>
      </c>
      <c r="E15" s="6">
        <v>169.46</v>
      </c>
      <c r="F15" s="17">
        <f t="shared" si="0"/>
        <v>2572.4028000000003</v>
      </c>
    </row>
    <row r="16" spans="1:7">
      <c r="A16" s="20"/>
      <c r="B16" s="21"/>
      <c r="C16" s="35" t="s">
        <v>75</v>
      </c>
      <c r="D16" s="36"/>
      <c r="E16" s="37"/>
      <c r="F16" s="12">
        <f>SUM(F5:F15)</f>
        <v>101403.20361521</v>
      </c>
    </row>
    <row r="17" spans="1:6">
      <c r="A17" s="13"/>
      <c r="B17" s="14"/>
      <c r="C17" s="14"/>
      <c r="D17" s="14"/>
      <c r="E17" s="14"/>
      <c r="F17" s="15"/>
    </row>
    <row r="18" spans="1:6">
      <c r="A18" s="13"/>
      <c r="B18" s="14"/>
      <c r="C18" s="14"/>
      <c r="D18" s="40" t="s">
        <v>112</v>
      </c>
      <c r="E18" s="40"/>
      <c r="F18" s="15"/>
    </row>
    <row r="19" spans="1:6" ht="50.25" customHeight="1">
      <c r="B19" s="24" t="s">
        <v>76</v>
      </c>
      <c r="C19" s="24"/>
      <c r="D19" s="24"/>
      <c r="E19" s="24"/>
      <c r="F19" s="24"/>
    </row>
  </sheetData>
  <mergeCells count="6">
    <mergeCell ref="A1:F1"/>
    <mergeCell ref="A2:F2"/>
    <mergeCell ref="A3:F3"/>
    <mergeCell ref="C16:E16"/>
    <mergeCell ref="B19:F19"/>
    <mergeCell ref="D18:E18"/>
  </mergeCells>
  <pageMargins left="0.3" right="0.16" top="0.53" bottom="0.37" header="0.3" footer="0.17"/>
  <pageSetup orientation="portrait" verticalDpi="0" r:id="rId1"/>
</worksheet>
</file>

<file path=xl/worksheets/sheet12.xml><?xml version="1.0" encoding="utf-8"?>
<worksheet xmlns="http://schemas.openxmlformats.org/spreadsheetml/2006/main" xmlns:r="http://schemas.openxmlformats.org/officeDocument/2006/relationships">
  <dimension ref="A1:I25"/>
  <sheetViews>
    <sheetView topLeftCell="A13" workbookViewId="0">
      <selection activeCell="F24" sqref="F24:G24"/>
    </sheetView>
  </sheetViews>
  <sheetFormatPr defaultRowHeight="15"/>
  <cols>
    <col min="1" max="1" width="8.7109375" customWidth="1"/>
    <col min="2" max="2" width="44.140625" customWidth="1"/>
    <col min="3" max="4" width="10.28515625" hidden="1" customWidth="1"/>
    <col min="5" max="5" width="10.28515625" customWidth="1"/>
    <col min="6" max="7" width="11.5703125" customWidth="1"/>
    <col min="8" max="8" width="12.140625" customWidth="1"/>
  </cols>
  <sheetData>
    <row r="1" spans="1:9" ht="18.75">
      <c r="A1" s="25" t="s">
        <v>0</v>
      </c>
      <c r="B1" s="26"/>
      <c r="C1" s="26"/>
      <c r="D1" s="26"/>
      <c r="E1" s="26"/>
      <c r="F1" s="26"/>
      <c r="G1" s="26"/>
      <c r="H1" s="26"/>
      <c r="I1" s="1"/>
    </row>
    <row r="2" spans="1:9" ht="18.75">
      <c r="A2" s="27" t="s">
        <v>1</v>
      </c>
      <c r="B2" s="28"/>
      <c r="C2" s="28"/>
      <c r="D2" s="28"/>
      <c r="E2" s="28"/>
      <c r="F2" s="28"/>
      <c r="G2" s="28"/>
      <c r="H2" s="28"/>
      <c r="I2" s="1"/>
    </row>
    <row r="3" spans="1:9" ht="25.5" customHeight="1">
      <c r="A3" s="29" t="s">
        <v>86</v>
      </c>
      <c r="B3" s="29"/>
      <c r="C3" s="29"/>
      <c r="D3" s="29"/>
      <c r="E3" s="29"/>
      <c r="F3" s="29"/>
      <c r="G3" s="29"/>
      <c r="H3" s="29"/>
      <c r="I3" s="2"/>
    </row>
    <row r="4" spans="1:9">
      <c r="A4" s="3" t="s">
        <v>3</v>
      </c>
      <c r="B4" s="3" t="s">
        <v>4</v>
      </c>
      <c r="C4" s="3">
        <v>1</v>
      </c>
      <c r="D4" s="3">
        <v>2</v>
      </c>
      <c r="E4" s="3" t="s">
        <v>33</v>
      </c>
      <c r="F4" s="3" t="s">
        <v>6</v>
      </c>
      <c r="G4" s="3" t="s">
        <v>7</v>
      </c>
      <c r="H4" s="3" t="s">
        <v>8</v>
      </c>
    </row>
    <row r="5" spans="1:9" ht="25.5">
      <c r="A5" s="4">
        <v>1</v>
      </c>
      <c r="B5" s="5" t="s">
        <v>87</v>
      </c>
      <c r="C5" s="5"/>
      <c r="D5" s="5"/>
      <c r="E5" s="17">
        <v>4</v>
      </c>
      <c r="F5" s="17" t="s">
        <v>35</v>
      </c>
      <c r="G5" s="17">
        <v>261.11</v>
      </c>
      <c r="H5" s="17">
        <f>G5*E5</f>
        <v>1044.44</v>
      </c>
    </row>
    <row r="6" spans="1:9" ht="114.75">
      <c r="A6" s="4" t="s">
        <v>36</v>
      </c>
      <c r="B6" s="5" t="s">
        <v>10</v>
      </c>
      <c r="C6" s="17">
        <v>5.39</v>
      </c>
      <c r="D6" s="17">
        <v>2</v>
      </c>
      <c r="E6" s="17">
        <v>207.88</v>
      </c>
      <c r="F6" s="6" t="s">
        <v>11</v>
      </c>
      <c r="G6" s="6">
        <v>120.53</v>
      </c>
      <c r="H6" s="17">
        <f t="shared" ref="H6:H19" si="0">G6*E6</f>
        <v>25055.776399999999</v>
      </c>
    </row>
    <row r="7" spans="1:9" ht="89.25">
      <c r="A7" s="4" t="s">
        <v>37</v>
      </c>
      <c r="B7" s="8" t="s">
        <v>38</v>
      </c>
      <c r="C7" s="17">
        <v>0.42</v>
      </c>
      <c r="D7" s="17">
        <v>2</v>
      </c>
      <c r="E7" s="17">
        <v>14.17</v>
      </c>
      <c r="F7" s="6" t="s">
        <v>14</v>
      </c>
      <c r="G7" s="6">
        <v>223.35</v>
      </c>
      <c r="H7" s="17">
        <f t="shared" si="0"/>
        <v>3164.8694999999998</v>
      </c>
    </row>
    <row r="8" spans="1:9" ht="63.75">
      <c r="A8" s="4" t="s">
        <v>39</v>
      </c>
      <c r="B8" s="5" t="s">
        <v>16</v>
      </c>
      <c r="C8" s="17">
        <v>0.71</v>
      </c>
      <c r="D8" s="17">
        <v>2</v>
      </c>
      <c r="E8" s="17">
        <v>23.79</v>
      </c>
      <c r="F8" s="6" t="s">
        <v>14</v>
      </c>
      <c r="G8" s="6">
        <v>1149.1199999999999</v>
      </c>
      <c r="H8" s="17">
        <f t="shared" si="0"/>
        <v>27337.564799999996</v>
      </c>
    </row>
    <row r="9" spans="1:9" ht="102">
      <c r="A9" s="4" t="s">
        <v>80</v>
      </c>
      <c r="B9" s="5" t="s">
        <v>88</v>
      </c>
      <c r="C9" s="17">
        <v>0.68</v>
      </c>
      <c r="D9" s="17">
        <v>2</v>
      </c>
      <c r="E9" s="17">
        <v>18.969999000000001</v>
      </c>
      <c r="F9" s="6" t="s">
        <v>14</v>
      </c>
      <c r="G9" s="6">
        <v>5358.83</v>
      </c>
      <c r="H9" s="17">
        <f t="shared" si="0"/>
        <v>101656.99974117</v>
      </c>
    </row>
    <row r="10" spans="1:9" ht="89.25">
      <c r="A10" s="4" t="s">
        <v>89</v>
      </c>
      <c r="B10" s="5" t="s">
        <v>90</v>
      </c>
      <c r="C10" s="17">
        <v>2.04</v>
      </c>
      <c r="D10" s="17">
        <v>2</v>
      </c>
      <c r="E10" s="17">
        <v>70.81</v>
      </c>
      <c r="F10" s="6" t="s">
        <v>14</v>
      </c>
      <c r="G10" s="6">
        <v>2502.14</v>
      </c>
      <c r="H10" s="17">
        <f t="shared" si="0"/>
        <v>177176.53339999999</v>
      </c>
    </row>
    <row r="11" spans="1:9" ht="63.75">
      <c r="A11" s="22" t="s">
        <v>91</v>
      </c>
      <c r="B11" s="5" t="s">
        <v>92</v>
      </c>
      <c r="C11" s="17">
        <v>10.14</v>
      </c>
      <c r="D11" s="17">
        <v>2</v>
      </c>
      <c r="E11" s="17">
        <v>433.55990000000003</v>
      </c>
      <c r="F11" s="6" t="s">
        <v>11</v>
      </c>
      <c r="G11" s="6">
        <v>245.79</v>
      </c>
      <c r="H11" s="17">
        <f t="shared" si="0"/>
        <v>106564.687821</v>
      </c>
    </row>
    <row r="12" spans="1:9" ht="102">
      <c r="A12" s="22" t="s">
        <v>93</v>
      </c>
      <c r="B12" s="5" t="s">
        <v>84</v>
      </c>
      <c r="C12" s="17">
        <v>2.2799999999999998</v>
      </c>
      <c r="D12" s="17">
        <v>2</v>
      </c>
      <c r="E12" s="17">
        <v>1.1399999999999999</v>
      </c>
      <c r="F12" s="6" t="s">
        <v>14</v>
      </c>
      <c r="G12" s="6">
        <v>5489.86</v>
      </c>
      <c r="H12" s="17">
        <f t="shared" si="0"/>
        <v>6258.4403999999995</v>
      </c>
    </row>
    <row r="13" spans="1:9" ht="89.25">
      <c r="A13" s="22" t="s">
        <v>94</v>
      </c>
      <c r="B13" s="5" t="s">
        <v>95</v>
      </c>
      <c r="C13" s="17">
        <v>0.14000000000000001</v>
      </c>
      <c r="D13" s="17">
        <v>2</v>
      </c>
      <c r="E13" s="17">
        <v>0.12</v>
      </c>
      <c r="F13" s="6" t="s">
        <v>66</v>
      </c>
      <c r="G13" s="6">
        <v>65841.84</v>
      </c>
      <c r="H13" s="17">
        <f t="shared" si="0"/>
        <v>7901.0207999999993</v>
      </c>
    </row>
    <row r="14" spans="1:9" ht="18.75">
      <c r="A14" s="4">
        <v>10</v>
      </c>
      <c r="B14" s="10" t="s">
        <v>19</v>
      </c>
      <c r="C14" s="17"/>
      <c r="D14" s="17"/>
      <c r="E14" s="17"/>
      <c r="F14" s="6"/>
      <c r="G14" s="6"/>
      <c r="H14" s="17"/>
    </row>
    <row r="15" spans="1:9" ht="15.75">
      <c r="A15" s="4" t="s">
        <v>20</v>
      </c>
      <c r="B15" s="5" t="s">
        <v>96</v>
      </c>
      <c r="C15" s="17">
        <v>0.42</v>
      </c>
      <c r="D15" s="17">
        <v>2</v>
      </c>
      <c r="E15" s="17">
        <v>14.17</v>
      </c>
      <c r="F15" s="6" t="s">
        <v>14</v>
      </c>
      <c r="G15" s="6">
        <v>482.08</v>
      </c>
      <c r="H15" s="17">
        <f t="shared" si="0"/>
        <v>6831.0735999999997</v>
      </c>
    </row>
    <row r="16" spans="1:9" ht="15.75">
      <c r="A16" s="4" t="s">
        <v>22</v>
      </c>
      <c r="B16" s="5" t="s">
        <v>97</v>
      </c>
      <c r="C16" s="17">
        <v>2.31</v>
      </c>
      <c r="D16" s="17">
        <v>2</v>
      </c>
      <c r="E16" s="17">
        <v>43.836500000000001</v>
      </c>
      <c r="F16" s="6" t="s">
        <v>14</v>
      </c>
      <c r="G16" s="6">
        <v>813.85</v>
      </c>
      <c r="H16" s="17">
        <f t="shared" si="0"/>
        <v>35676.335525000002</v>
      </c>
    </row>
    <row r="17" spans="1:8" ht="15.75">
      <c r="A17" s="4" t="s">
        <v>24</v>
      </c>
      <c r="B17" s="5" t="s">
        <v>98</v>
      </c>
      <c r="C17" s="17">
        <v>2.75</v>
      </c>
      <c r="D17" s="17">
        <v>2</v>
      </c>
      <c r="E17" s="17">
        <v>94.6</v>
      </c>
      <c r="F17" s="6" t="s">
        <v>14</v>
      </c>
      <c r="G17" s="6">
        <v>752.51</v>
      </c>
      <c r="H17" s="17">
        <f t="shared" si="0"/>
        <v>71187.445999999996</v>
      </c>
    </row>
    <row r="18" spans="1:8" ht="15.75">
      <c r="A18" s="4" t="s">
        <v>26</v>
      </c>
      <c r="B18" s="5" t="s">
        <v>99</v>
      </c>
      <c r="C18" s="17">
        <v>2.62</v>
      </c>
      <c r="D18" s="17">
        <v>2</v>
      </c>
      <c r="E18" s="17">
        <v>18.073</v>
      </c>
      <c r="F18" s="6" t="s">
        <v>14</v>
      </c>
      <c r="G18" s="6">
        <v>434.67</v>
      </c>
      <c r="H18" s="17">
        <f t="shared" si="0"/>
        <v>7855.7909100000006</v>
      </c>
    </row>
    <row r="19" spans="1:8" ht="15.75">
      <c r="A19" s="4" t="s">
        <v>28</v>
      </c>
      <c r="B19" s="5" t="s">
        <v>29</v>
      </c>
      <c r="C19" s="17">
        <v>5.39</v>
      </c>
      <c r="D19" s="17">
        <v>2</v>
      </c>
      <c r="E19" s="17">
        <v>207.88</v>
      </c>
      <c r="F19" s="6" t="s">
        <v>14</v>
      </c>
      <c r="G19" s="6">
        <v>177.16</v>
      </c>
      <c r="H19" s="17">
        <f t="shared" si="0"/>
        <v>36828.020799999998</v>
      </c>
    </row>
    <row r="20" spans="1:8">
      <c r="A20" s="11"/>
      <c r="B20" s="39" t="s">
        <v>100</v>
      </c>
      <c r="C20" s="39"/>
      <c r="D20" s="39"/>
      <c r="E20" s="39"/>
      <c r="F20" s="39"/>
      <c r="G20" s="39"/>
      <c r="H20" s="12">
        <f>SUM(H5:H19)</f>
        <v>614538.99969716999</v>
      </c>
    </row>
    <row r="21" spans="1:8">
      <c r="A21" s="11"/>
      <c r="B21" s="21"/>
      <c r="C21" s="21"/>
      <c r="D21" s="21"/>
      <c r="E21" s="39" t="s">
        <v>101</v>
      </c>
      <c r="F21" s="39"/>
      <c r="G21" s="39"/>
      <c r="H21" s="12">
        <v>614539</v>
      </c>
    </row>
    <row r="22" spans="1:8">
      <c r="A22" s="13"/>
      <c r="B22" s="14"/>
      <c r="C22" s="14"/>
      <c r="D22" s="14"/>
      <c r="E22" s="14"/>
      <c r="F22" s="14"/>
      <c r="G22" s="14"/>
      <c r="H22" s="15"/>
    </row>
    <row r="23" spans="1:8">
      <c r="A23" s="13"/>
      <c r="B23" s="14"/>
      <c r="C23" s="14"/>
      <c r="D23" s="14"/>
      <c r="E23" s="14"/>
      <c r="F23" s="14"/>
      <c r="G23" s="14"/>
      <c r="H23" s="15"/>
    </row>
    <row r="24" spans="1:8">
      <c r="A24" s="13"/>
      <c r="B24" s="14"/>
      <c r="C24" s="14"/>
      <c r="D24" s="14"/>
      <c r="E24" s="14"/>
      <c r="F24" s="40" t="s">
        <v>112</v>
      </c>
      <c r="G24" s="40"/>
      <c r="H24" s="15"/>
    </row>
    <row r="25" spans="1:8" ht="45" customHeight="1">
      <c r="B25" s="24" t="s">
        <v>102</v>
      </c>
      <c r="C25" s="24"/>
      <c r="D25" s="24"/>
      <c r="E25" s="24"/>
      <c r="F25" s="24"/>
      <c r="G25" s="24"/>
      <c r="H25" s="24"/>
    </row>
  </sheetData>
  <mergeCells count="7">
    <mergeCell ref="B25:H25"/>
    <mergeCell ref="A1:H1"/>
    <mergeCell ref="A2:H2"/>
    <mergeCell ref="A3:H3"/>
    <mergeCell ref="B20:G20"/>
    <mergeCell ref="E21:G21"/>
    <mergeCell ref="F24:G24"/>
  </mergeCells>
  <pageMargins left="0.16" right="0.16" top="0.47" bottom="0.4" header="0.3" footer="0.17"/>
  <pageSetup orientation="portrait" verticalDpi="0" r:id="rId1"/>
</worksheet>
</file>

<file path=xl/worksheets/sheet2.xml><?xml version="1.0" encoding="utf-8"?>
<worksheet xmlns="http://schemas.openxmlformats.org/spreadsheetml/2006/main" xmlns:r="http://schemas.openxmlformats.org/officeDocument/2006/relationships">
  <dimension ref="A1:G18"/>
  <sheetViews>
    <sheetView topLeftCell="A10" workbookViewId="0">
      <selection activeCell="D17" sqref="D17:F17"/>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25" t="s">
        <v>0</v>
      </c>
      <c r="B1" s="26"/>
      <c r="C1" s="26"/>
      <c r="D1" s="26"/>
      <c r="E1" s="26"/>
      <c r="F1" s="26"/>
      <c r="G1" s="1"/>
    </row>
    <row r="2" spans="1:7" ht="18.75">
      <c r="A2" s="27" t="s">
        <v>1</v>
      </c>
      <c r="B2" s="28"/>
      <c r="C2" s="28"/>
      <c r="D2" s="28"/>
      <c r="E2" s="28"/>
      <c r="F2" s="28"/>
      <c r="G2" s="1"/>
    </row>
    <row r="3" spans="1:7" ht="21.75" customHeight="1">
      <c r="A3" s="29" t="s">
        <v>73</v>
      </c>
      <c r="B3" s="29"/>
      <c r="C3" s="29"/>
      <c r="D3" s="29"/>
      <c r="E3" s="29"/>
      <c r="F3" s="29"/>
      <c r="G3" s="2"/>
    </row>
    <row r="4" spans="1:7">
      <c r="A4" s="3" t="s">
        <v>3</v>
      </c>
      <c r="B4" s="3" t="s">
        <v>4</v>
      </c>
      <c r="C4" s="3" t="s">
        <v>5</v>
      </c>
      <c r="D4" s="3" t="s">
        <v>6</v>
      </c>
      <c r="E4" s="3" t="s">
        <v>7</v>
      </c>
      <c r="F4" s="3" t="s">
        <v>8</v>
      </c>
    </row>
    <row r="5" spans="1:7" ht="114.75">
      <c r="A5" s="4" t="s">
        <v>9</v>
      </c>
      <c r="B5" s="5" t="s">
        <v>10</v>
      </c>
      <c r="C5" s="6">
        <v>17.93</v>
      </c>
      <c r="D5" s="6" t="s">
        <v>11</v>
      </c>
      <c r="E5" s="6">
        <v>120.53</v>
      </c>
      <c r="F5" s="7">
        <f t="shared" ref="F5:F14" si="0">E5*C5</f>
        <v>2161.1028999999999</v>
      </c>
    </row>
    <row r="6" spans="1:7" ht="89.25">
      <c r="A6" s="4" t="s">
        <v>12</v>
      </c>
      <c r="B6" s="8" t="s">
        <v>13</v>
      </c>
      <c r="C6" s="6">
        <v>6.69</v>
      </c>
      <c r="D6" s="6" t="s">
        <v>14</v>
      </c>
      <c r="E6" s="6">
        <v>223.35</v>
      </c>
      <c r="F6" s="7">
        <f t="shared" si="0"/>
        <v>1494.2115000000001</v>
      </c>
    </row>
    <row r="7" spans="1:7" ht="63.75">
      <c r="A7" s="4" t="s">
        <v>15</v>
      </c>
      <c r="B7" s="5" t="s">
        <v>16</v>
      </c>
      <c r="C7" s="6">
        <v>11.16</v>
      </c>
      <c r="D7" s="6" t="s">
        <v>14</v>
      </c>
      <c r="E7" s="6">
        <v>1149.1199999999999</v>
      </c>
      <c r="F7" s="7">
        <f t="shared" si="0"/>
        <v>12824.179199999999</v>
      </c>
    </row>
    <row r="8" spans="1:7" ht="76.5">
      <c r="A8" s="4" t="s">
        <v>17</v>
      </c>
      <c r="B8" s="5" t="s">
        <v>18</v>
      </c>
      <c r="C8" s="6">
        <v>13.38</v>
      </c>
      <c r="D8" s="6" t="s">
        <v>14</v>
      </c>
      <c r="E8" s="6">
        <v>5829</v>
      </c>
      <c r="F8" s="7">
        <f t="shared" si="0"/>
        <v>77992.02</v>
      </c>
    </row>
    <row r="9" spans="1:7" ht="18.75">
      <c r="A9" s="9">
        <v>5</v>
      </c>
      <c r="B9" s="10" t="s">
        <v>19</v>
      </c>
      <c r="C9" s="6"/>
      <c r="D9" s="6"/>
      <c r="E9" s="6"/>
      <c r="F9" s="7"/>
    </row>
    <row r="10" spans="1:7" ht="15.75">
      <c r="A10" s="4" t="s">
        <v>20</v>
      </c>
      <c r="B10" s="5" t="s">
        <v>21</v>
      </c>
      <c r="C10" s="6">
        <v>6.69</v>
      </c>
      <c r="D10" s="6" t="s">
        <v>14</v>
      </c>
      <c r="E10" s="6">
        <v>901.31</v>
      </c>
      <c r="F10" s="7">
        <f t="shared" si="0"/>
        <v>6029.7638999999999</v>
      </c>
    </row>
    <row r="11" spans="1:7" ht="15.75">
      <c r="A11" s="4" t="s">
        <v>22</v>
      </c>
      <c r="B11" s="5" t="s">
        <v>23</v>
      </c>
      <c r="C11" s="6">
        <v>5.75</v>
      </c>
      <c r="D11" s="6" t="s">
        <v>14</v>
      </c>
      <c r="E11" s="6">
        <v>403.07</v>
      </c>
      <c r="F11" s="7">
        <f t="shared" si="0"/>
        <v>2317.6525000000001</v>
      </c>
    </row>
    <row r="12" spans="1:7" ht="15.75">
      <c r="A12" s="4" t="s">
        <v>24</v>
      </c>
      <c r="B12" s="5" t="s">
        <v>25</v>
      </c>
      <c r="C12" s="6">
        <v>11.16</v>
      </c>
      <c r="D12" s="6" t="s">
        <v>14</v>
      </c>
      <c r="E12" s="6">
        <v>541.66999999999996</v>
      </c>
      <c r="F12" s="7">
        <f t="shared" si="0"/>
        <v>6045.0371999999998</v>
      </c>
    </row>
    <row r="13" spans="1:7" ht="15.75">
      <c r="A13" s="4" t="s">
        <v>26</v>
      </c>
      <c r="B13" s="5" t="s">
        <v>27</v>
      </c>
      <c r="C13" s="6">
        <v>11.51</v>
      </c>
      <c r="D13" s="6" t="s">
        <v>14</v>
      </c>
      <c r="E13" s="6">
        <v>863.23</v>
      </c>
      <c r="F13" s="7">
        <f t="shared" si="0"/>
        <v>9935.7772999999997</v>
      </c>
    </row>
    <row r="14" spans="1:7" ht="15.75">
      <c r="A14" s="4" t="s">
        <v>28</v>
      </c>
      <c r="B14" s="5" t="s">
        <v>29</v>
      </c>
      <c r="C14" s="6">
        <v>17.93</v>
      </c>
      <c r="D14" s="6" t="s">
        <v>14</v>
      </c>
      <c r="E14" s="6">
        <v>177.16</v>
      </c>
      <c r="F14" s="7">
        <f t="shared" si="0"/>
        <v>3176.4787999999999</v>
      </c>
    </row>
    <row r="15" spans="1:7">
      <c r="A15" s="11"/>
      <c r="B15" s="35" t="s">
        <v>30</v>
      </c>
      <c r="C15" s="36"/>
      <c r="D15" s="36"/>
      <c r="E15" s="37"/>
      <c r="F15" s="12">
        <f>SUM(F5:F14)</f>
        <v>121976.22330000001</v>
      </c>
    </row>
    <row r="16" spans="1:7">
      <c r="A16" s="13"/>
      <c r="B16" s="14"/>
      <c r="C16" s="14"/>
      <c r="D16" s="14"/>
      <c r="E16" s="14"/>
      <c r="F16" s="15"/>
    </row>
    <row r="17" spans="1:6">
      <c r="A17" s="13"/>
      <c r="B17" s="14"/>
      <c r="C17" s="14"/>
      <c r="D17" s="40" t="s">
        <v>112</v>
      </c>
      <c r="E17" s="40"/>
      <c r="F17" s="40"/>
    </row>
    <row r="18" spans="1:6" ht="50.25" customHeight="1">
      <c r="B18" s="24" t="s">
        <v>31</v>
      </c>
      <c r="C18" s="24"/>
      <c r="D18" s="24"/>
      <c r="E18" s="24"/>
      <c r="F18" s="24"/>
    </row>
  </sheetData>
  <mergeCells count="6">
    <mergeCell ref="A1:F1"/>
    <mergeCell ref="A2:F2"/>
    <mergeCell ref="A3:F3"/>
    <mergeCell ref="B15:E15"/>
    <mergeCell ref="B18:F18"/>
    <mergeCell ref="D17:F17"/>
  </mergeCells>
  <pageMargins left="0.16" right="0.2" top="0.55000000000000004" bottom="0.42" header="0.3" footer="0.21"/>
  <pageSetup orientation="portrait" verticalDpi="0" r:id="rId1"/>
</worksheet>
</file>

<file path=xl/worksheets/sheet3.xml><?xml version="1.0" encoding="utf-8"?>
<worksheet xmlns="http://schemas.openxmlformats.org/spreadsheetml/2006/main" xmlns:r="http://schemas.openxmlformats.org/officeDocument/2006/relationships">
  <dimension ref="A1:G18"/>
  <sheetViews>
    <sheetView topLeftCell="A13" workbookViewId="0">
      <selection activeCell="D17" sqref="D17:F17"/>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25" t="s">
        <v>0</v>
      </c>
      <c r="B1" s="26"/>
      <c r="C1" s="26"/>
      <c r="D1" s="26"/>
      <c r="E1" s="26"/>
      <c r="F1" s="26"/>
      <c r="G1" s="1"/>
    </row>
    <row r="2" spans="1:7" ht="18.75">
      <c r="A2" s="27" t="s">
        <v>1</v>
      </c>
      <c r="B2" s="28"/>
      <c r="C2" s="28"/>
      <c r="D2" s="28"/>
      <c r="E2" s="28"/>
      <c r="F2" s="28"/>
      <c r="G2" s="1"/>
    </row>
    <row r="3" spans="1:7" ht="28.5" customHeight="1">
      <c r="A3" s="29" t="s">
        <v>2</v>
      </c>
      <c r="B3" s="29"/>
      <c r="C3" s="29"/>
      <c r="D3" s="29"/>
      <c r="E3" s="29"/>
      <c r="F3" s="29"/>
      <c r="G3" s="2"/>
    </row>
    <row r="4" spans="1:7">
      <c r="A4" s="3" t="s">
        <v>3</v>
      </c>
      <c r="B4" s="3" t="s">
        <v>4</v>
      </c>
      <c r="C4" s="3" t="s">
        <v>5</v>
      </c>
      <c r="D4" s="3" t="s">
        <v>6</v>
      </c>
      <c r="E4" s="3" t="s">
        <v>7</v>
      </c>
      <c r="F4" s="3" t="s">
        <v>8</v>
      </c>
    </row>
    <row r="5" spans="1:7" ht="114.75">
      <c r="A5" s="4" t="s">
        <v>9</v>
      </c>
      <c r="B5" s="5" t="s">
        <v>10</v>
      </c>
      <c r="C5" s="6">
        <v>20.49</v>
      </c>
      <c r="D5" s="6" t="s">
        <v>11</v>
      </c>
      <c r="E5" s="6">
        <v>120.53</v>
      </c>
      <c r="F5" s="7">
        <f t="shared" ref="F5:F14" si="0">E5*C5</f>
        <v>2469.6596999999997</v>
      </c>
    </row>
    <row r="6" spans="1:7" ht="89.25">
      <c r="A6" s="4" t="s">
        <v>12</v>
      </c>
      <c r="B6" s="8" t="s">
        <v>13</v>
      </c>
      <c r="C6" s="6">
        <v>7.65</v>
      </c>
      <c r="D6" s="6" t="s">
        <v>14</v>
      </c>
      <c r="E6" s="6">
        <v>223.35</v>
      </c>
      <c r="F6" s="7">
        <f t="shared" si="0"/>
        <v>1708.6275000000001</v>
      </c>
    </row>
    <row r="7" spans="1:7" ht="63.75">
      <c r="A7" s="4" t="s">
        <v>15</v>
      </c>
      <c r="B7" s="5" t="s">
        <v>16</v>
      </c>
      <c r="C7" s="6">
        <v>12.75</v>
      </c>
      <c r="D7" s="6" t="s">
        <v>14</v>
      </c>
      <c r="E7" s="6">
        <v>1149.1199999999999</v>
      </c>
      <c r="F7" s="7">
        <f t="shared" si="0"/>
        <v>14651.279999999999</v>
      </c>
    </row>
    <row r="8" spans="1:7" ht="76.5">
      <c r="A8" s="4" t="s">
        <v>17</v>
      </c>
      <c r="B8" s="5" t="s">
        <v>18</v>
      </c>
      <c r="C8" s="6">
        <v>54.16</v>
      </c>
      <c r="D8" s="6" t="s">
        <v>14</v>
      </c>
      <c r="E8" s="6">
        <v>5829</v>
      </c>
      <c r="F8" s="7">
        <f t="shared" si="0"/>
        <v>315698.63999999996</v>
      </c>
    </row>
    <row r="9" spans="1:7" ht="18.75">
      <c r="A9" s="9">
        <v>5</v>
      </c>
      <c r="B9" s="10" t="s">
        <v>19</v>
      </c>
      <c r="C9" s="6"/>
      <c r="D9" s="6"/>
      <c r="E9" s="6"/>
      <c r="F9" s="7"/>
    </row>
    <row r="10" spans="1:7" ht="15.75">
      <c r="A10" s="4" t="s">
        <v>20</v>
      </c>
      <c r="B10" s="5" t="s">
        <v>21</v>
      </c>
      <c r="C10" s="6">
        <v>7.65</v>
      </c>
      <c r="D10" s="6" t="s">
        <v>14</v>
      </c>
      <c r="E10" s="6">
        <v>901.31</v>
      </c>
      <c r="F10" s="7">
        <f t="shared" si="0"/>
        <v>6895.0214999999998</v>
      </c>
    </row>
    <row r="11" spans="1:7" ht="15.75">
      <c r="A11" s="4" t="s">
        <v>22</v>
      </c>
      <c r="B11" s="5" t="s">
        <v>23</v>
      </c>
      <c r="C11" s="6">
        <v>23.29</v>
      </c>
      <c r="D11" s="6" t="s">
        <v>14</v>
      </c>
      <c r="E11" s="6">
        <v>403.07</v>
      </c>
      <c r="F11" s="7">
        <f t="shared" si="0"/>
        <v>9387.5002999999997</v>
      </c>
    </row>
    <row r="12" spans="1:7" ht="15.75">
      <c r="A12" s="4" t="s">
        <v>24</v>
      </c>
      <c r="B12" s="5" t="s">
        <v>25</v>
      </c>
      <c r="C12" s="6">
        <v>12.75</v>
      </c>
      <c r="D12" s="6" t="s">
        <v>14</v>
      </c>
      <c r="E12" s="6">
        <v>541.66999999999996</v>
      </c>
      <c r="F12" s="7">
        <f t="shared" si="0"/>
        <v>6906.2924999999996</v>
      </c>
    </row>
    <row r="13" spans="1:7" ht="15.75">
      <c r="A13" s="4" t="s">
        <v>26</v>
      </c>
      <c r="B13" s="5" t="s">
        <v>27</v>
      </c>
      <c r="C13" s="6">
        <v>46.58</v>
      </c>
      <c r="D13" s="6" t="s">
        <v>14</v>
      </c>
      <c r="E13" s="6">
        <v>863.23</v>
      </c>
      <c r="F13" s="7">
        <f t="shared" si="0"/>
        <v>40209.253400000001</v>
      </c>
    </row>
    <row r="14" spans="1:7" ht="15.75">
      <c r="A14" s="4" t="s">
        <v>28</v>
      </c>
      <c r="B14" s="5" t="s">
        <v>29</v>
      </c>
      <c r="C14" s="6">
        <v>20.49</v>
      </c>
      <c r="D14" s="6" t="s">
        <v>14</v>
      </c>
      <c r="E14" s="6">
        <v>177.16</v>
      </c>
      <c r="F14" s="7">
        <f t="shared" si="0"/>
        <v>3630.0083999999997</v>
      </c>
    </row>
    <row r="15" spans="1:7">
      <c r="A15" s="11"/>
      <c r="B15" s="35" t="s">
        <v>30</v>
      </c>
      <c r="C15" s="36"/>
      <c r="D15" s="36"/>
      <c r="E15" s="37"/>
      <c r="F15" s="12">
        <f>SUM(F5:F14)</f>
        <v>401556.28329999989</v>
      </c>
    </row>
    <row r="16" spans="1:7">
      <c r="A16" s="13"/>
      <c r="B16" s="14"/>
      <c r="C16" s="14"/>
      <c r="D16" s="14"/>
      <c r="E16" s="14"/>
      <c r="F16" s="15"/>
    </row>
    <row r="17" spans="1:6">
      <c r="A17" s="13"/>
      <c r="B17" s="14"/>
      <c r="C17" s="14"/>
      <c r="D17" s="40" t="s">
        <v>112</v>
      </c>
      <c r="E17" s="40"/>
      <c r="F17" s="40"/>
    </row>
    <row r="18" spans="1:6" ht="50.25" customHeight="1">
      <c r="B18" s="24" t="s">
        <v>31</v>
      </c>
      <c r="C18" s="24"/>
      <c r="D18" s="24"/>
      <c r="E18" s="24"/>
      <c r="F18" s="24"/>
    </row>
  </sheetData>
  <mergeCells count="6">
    <mergeCell ref="A1:F1"/>
    <mergeCell ref="A2:F2"/>
    <mergeCell ref="A3:F3"/>
    <mergeCell ref="B15:E15"/>
    <mergeCell ref="B18:F18"/>
    <mergeCell ref="D17:F17"/>
  </mergeCells>
  <pageMargins left="0.18" right="0.16" top="0.59" bottom="0.42" header="0.3" footer="0.17"/>
  <pageSetup orientation="portrait" verticalDpi="0" r:id="rId1"/>
</worksheet>
</file>

<file path=xl/worksheets/sheet4.xml><?xml version="1.0" encoding="utf-8"?>
<worksheet xmlns="http://schemas.openxmlformats.org/spreadsheetml/2006/main" xmlns:r="http://schemas.openxmlformats.org/officeDocument/2006/relationships">
  <dimension ref="A1:G18"/>
  <sheetViews>
    <sheetView topLeftCell="A10" workbookViewId="0">
      <selection activeCell="D17" sqref="D17:F17"/>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25" t="s">
        <v>0</v>
      </c>
      <c r="B1" s="26"/>
      <c r="C1" s="26"/>
      <c r="D1" s="26"/>
      <c r="E1" s="26"/>
      <c r="F1" s="26"/>
      <c r="G1" s="1"/>
    </row>
    <row r="2" spans="1:7" ht="18.75">
      <c r="A2" s="27" t="s">
        <v>1</v>
      </c>
      <c r="B2" s="28"/>
      <c r="C2" s="28"/>
      <c r="D2" s="28"/>
      <c r="E2" s="28"/>
      <c r="F2" s="28"/>
      <c r="G2" s="1"/>
    </row>
    <row r="3" spans="1:7" ht="28.5" customHeight="1">
      <c r="A3" s="29" t="s">
        <v>70</v>
      </c>
      <c r="B3" s="29"/>
      <c r="C3" s="29"/>
      <c r="D3" s="29"/>
      <c r="E3" s="29"/>
      <c r="F3" s="29"/>
      <c r="G3" s="2"/>
    </row>
    <row r="4" spans="1:7">
      <c r="A4" s="3" t="s">
        <v>3</v>
      </c>
      <c r="B4" s="3" t="s">
        <v>4</v>
      </c>
      <c r="C4" s="3" t="s">
        <v>5</v>
      </c>
      <c r="D4" s="3" t="s">
        <v>6</v>
      </c>
      <c r="E4" s="3" t="s">
        <v>7</v>
      </c>
      <c r="F4" s="3" t="s">
        <v>8</v>
      </c>
    </row>
    <row r="5" spans="1:7" ht="114.75">
      <c r="A5" s="4" t="s">
        <v>9</v>
      </c>
      <c r="B5" s="5" t="s">
        <v>10</v>
      </c>
      <c r="C5" s="6">
        <v>15.56</v>
      </c>
      <c r="D5" s="6" t="s">
        <v>11</v>
      </c>
      <c r="E5" s="6">
        <v>120.53</v>
      </c>
      <c r="F5" s="7">
        <f t="shared" ref="F5:F14" si="0">E5*C5</f>
        <v>1875.4468000000002</v>
      </c>
    </row>
    <row r="6" spans="1:7" ht="89.25">
      <c r="A6" s="4" t="s">
        <v>12</v>
      </c>
      <c r="B6" s="8" t="s">
        <v>13</v>
      </c>
      <c r="C6" s="6">
        <v>5.81</v>
      </c>
      <c r="D6" s="6" t="s">
        <v>14</v>
      </c>
      <c r="E6" s="6">
        <v>223.35</v>
      </c>
      <c r="F6" s="7">
        <f t="shared" si="0"/>
        <v>1297.6634999999999</v>
      </c>
    </row>
    <row r="7" spans="1:7" ht="63.75">
      <c r="A7" s="4" t="s">
        <v>15</v>
      </c>
      <c r="B7" s="5" t="s">
        <v>16</v>
      </c>
      <c r="C7" s="6">
        <v>9.68</v>
      </c>
      <c r="D7" s="6" t="s">
        <v>14</v>
      </c>
      <c r="E7" s="6">
        <v>1149.1199999999999</v>
      </c>
      <c r="F7" s="7">
        <f t="shared" si="0"/>
        <v>11123.481599999999</v>
      </c>
    </row>
    <row r="8" spans="1:7" ht="76.5">
      <c r="A8" s="4" t="s">
        <v>17</v>
      </c>
      <c r="B8" s="5" t="s">
        <v>18</v>
      </c>
      <c r="C8" s="6">
        <v>45.6</v>
      </c>
      <c r="D8" s="6" t="s">
        <v>14</v>
      </c>
      <c r="E8" s="6">
        <v>5829</v>
      </c>
      <c r="F8" s="7">
        <f t="shared" si="0"/>
        <v>265802.40000000002</v>
      </c>
    </row>
    <row r="9" spans="1:7" ht="18.75">
      <c r="A9" s="9">
        <v>5</v>
      </c>
      <c r="B9" s="10" t="s">
        <v>19</v>
      </c>
      <c r="C9" s="6"/>
      <c r="D9" s="6"/>
      <c r="E9" s="6"/>
      <c r="F9" s="7"/>
    </row>
    <row r="10" spans="1:7" ht="15.75">
      <c r="A10" s="4" t="s">
        <v>20</v>
      </c>
      <c r="B10" s="5" t="s">
        <v>21</v>
      </c>
      <c r="C10" s="6">
        <v>5.81</v>
      </c>
      <c r="D10" s="6" t="s">
        <v>14</v>
      </c>
      <c r="E10" s="6">
        <v>901.31</v>
      </c>
      <c r="F10" s="7">
        <f t="shared" si="0"/>
        <v>5236.6110999999992</v>
      </c>
    </row>
    <row r="11" spans="1:7" ht="15.75">
      <c r="A11" s="4" t="s">
        <v>22</v>
      </c>
      <c r="B11" s="5" t="s">
        <v>23</v>
      </c>
      <c r="C11" s="6">
        <v>19.61</v>
      </c>
      <c r="D11" s="6" t="s">
        <v>14</v>
      </c>
      <c r="E11" s="6">
        <v>408.07</v>
      </c>
      <c r="F11" s="7">
        <f t="shared" si="0"/>
        <v>8002.2527</v>
      </c>
    </row>
    <row r="12" spans="1:7" ht="15.75">
      <c r="A12" s="4" t="s">
        <v>24</v>
      </c>
      <c r="B12" s="5" t="s">
        <v>25</v>
      </c>
      <c r="C12" s="6">
        <v>9.68</v>
      </c>
      <c r="D12" s="6" t="s">
        <v>14</v>
      </c>
      <c r="E12" s="6">
        <v>541.66999999999996</v>
      </c>
      <c r="F12" s="7">
        <f t="shared" si="0"/>
        <v>5243.3655999999992</v>
      </c>
    </row>
    <row r="13" spans="1:7" ht="15.75">
      <c r="A13" s="4" t="s">
        <v>26</v>
      </c>
      <c r="B13" s="5" t="s">
        <v>27</v>
      </c>
      <c r="C13" s="6">
        <v>39.22</v>
      </c>
      <c r="D13" s="6" t="s">
        <v>14</v>
      </c>
      <c r="E13" s="6">
        <v>863.23</v>
      </c>
      <c r="F13" s="7">
        <f t="shared" si="0"/>
        <v>33855.880599999997</v>
      </c>
    </row>
    <row r="14" spans="1:7" ht="15.75">
      <c r="A14" s="4" t="s">
        <v>28</v>
      </c>
      <c r="B14" s="5" t="s">
        <v>29</v>
      </c>
      <c r="C14" s="6">
        <v>15.56</v>
      </c>
      <c r="D14" s="6" t="s">
        <v>14</v>
      </c>
      <c r="E14" s="6">
        <v>177.16</v>
      </c>
      <c r="F14" s="7">
        <f t="shared" si="0"/>
        <v>2756.6096000000002</v>
      </c>
    </row>
    <row r="15" spans="1:7">
      <c r="A15" s="11"/>
      <c r="B15" s="35" t="s">
        <v>30</v>
      </c>
      <c r="C15" s="36"/>
      <c r="D15" s="36"/>
      <c r="E15" s="37"/>
      <c r="F15" s="12">
        <f>SUM(F5:F14)</f>
        <v>335193.71150000003</v>
      </c>
    </row>
    <row r="16" spans="1:7">
      <c r="A16" s="13"/>
      <c r="B16" s="14"/>
      <c r="C16" s="14"/>
      <c r="D16" s="14"/>
      <c r="E16" s="14"/>
      <c r="F16" s="15"/>
    </row>
    <row r="17" spans="1:6">
      <c r="A17" s="13"/>
      <c r="B17" s="14"/>
      <c r="C17" s="14"/>
      <c r="D17" s="40" t="s">
        <v>112</v>
      </c>
      <c r="E17" s="40"/>
      <c r="F17" s="40"/>
    </row>
    <row r="18" spans="1:6" ht="50.25" customHeight="1">
      <c r="B18" s="24" t="s">
        <v>71</v>
      </c>
      <c r="C18" s="24"/>
      <c r="D18" s="24"/>
      <c r="E18" s="24"/>
      <c r="F18" s="24"/>
    </row>
  </sheetData>
  <mergeCells count="6">
    <mergeCell ref="A1:F1"/>
    <mergeCell ref="A2:F2"/>
    <mergeCell ref="A3:F3"/>
    <mergeCell ref="B15:E15"/>
    <mergeCell ref="B18:F18"/>
    <mergeCell ref="D17:F17"/>
  </mergeCells>
  <pageMargins left="0.42" right="0.22" top="0.43" bottom="0.5" header="0.3" footer="0.21"/>
  <pageSetup orientation="portrait" verticalDpi="0" r:id="rId1"/>
</worksheet>
</file>

<file path=xl/worksheets/sheet5.xml><?xml version="1.0" encoding="utf-8"?>
<worksheet xmlns="http://schemas.openxmlformats.org/spreadsheetml/2006/main" xmlns:r="http://schemas.openxmlformats.org/officeDocument/2006/relationships">
  <dimension ref="A1:I18"/>
  <sheetViews>
    <sheetView topLeftCell="A10" workbookViewId="0">
      <selection activeCell="F17" sqref="F17:H17"/>
    </sheetView>
  </sheetViews>
  <sheetFormatPr defaultRowHeight="15"/>
  <cols>
    <col min="1" max="1" width="8.7109375" customWidth="1"/>
    <col min="2" max="2" width="44.140625" customWidth="1"/>
    <col min="3" max="3" width="9.7109375" hidden="1" customWidth="1"/>
    <col min="4" max="4" width="11" hidden="1" customWidth="1"/>
    <col min="5" max="5" width="10.28515625" customWidth="1"/>
    <col min="6" max="7" width="11.5703125" customWidth="1"/>
    <col min="8" max="8" width="12.140625" customWidth="1"/>
  </cols>
  <sheetData>
    <row r="1" spans="1:9" ht="18.75">
      <c r="A1" s="25" t="s">
        <v>0</v>
      </c>
      <c r="B1" s="26"/>
      <c r="C1" s="26"/>
      <c r="D1" s="26"/>
      <c r="E1" s="26"/>
      <c r="F1" s="26"/>
      <c r="G1" s="26"/>
      <c r="H1" s="26"/>
      <c r="I1" s="1"/>
    </row>
    <row r="2" spans="1:9" ht="18.75">
      <c r="A2" s="27" t="s">
        <v>1</v>
      </c>
      <c r="B2" s="28"/>
      <c r="C2" s="28"/>
      <c r="D2" s="28"/>
      <c r="E2" s="28"/>
      <c r="F2" s="28"/>
      <c r="G2" s="28"/>
      <c r="H2" s="28"/>
      <c r="I2" s="1"/>
    </row>
    <row r="3" spans="1:9" ht="36" customHeight="1">
      <c r="A3" s="29" t="s">
        <v>47</v>
      </c>
      <c r="B3" s="29"/>
      <c r="C3" s="29"/>
      <c r="D3" s="29"/>
      <c r="E3" s="29"/>
      <c r="F3" s="29"/>
      <c r="G3" s="29"/>
      <c r="H3" s="29"/>
      <c r="I3" s="2"/>
    </row>
    <row r="4" spans="1:9">
      <c r="A4" s="3" t="s">
        <v>3</v>
      </c>
      <c r="B4" s="3" t="s">
        <v>4</v>
      </c>
      <c r="C4" s="3" t="s">
        <v>33</v>
      </c>
      <c r="D4" s="3" t="s">
        <v>6</v>
      </c>
      <c r="E4" s="3" t="s">
        <v>5</v>
      </c>
      <c r="F4" s="3" t="s">
        <v>6</v>
      </c>
      <c r="G4" s="3" t="s">
        <v>7</v>
      </c>
      <c r="H4" s="3" t="s">
        <v>8</v>
      </c>
    </row>
    <row r="5" spans="1:9" ht="114.75">
      <c r="A5" s="4" t="s">
        <v>9</v>
      </c>
      <c r="B5" s="5" t="s">
        <v>10</v>
      </c>
      <c r="C5" s="17">
        <v>57.83</v>
      </c>
      <c r="D5" s="6" t="s">
        <v>11</v>
      </c>
      <c r="E5" s="6">
        <v>79.524000000000001</v>
      </c>
      <c r="F5" s="6" t="s">
        <v>11</v>
      </c>
      <c r="G5" s="6">
        <v>120.53</v>
      </c>
      <c r="H5" s="7">
        <f t="shared" ref="H5:H14" si="0">G5*E5</f>
        <v>9585.02772</v>
      </c>
    </row>
    <row r="6" spans="1:9" ht="89.25">
      <c r="A6" s="4" t="s">
        <v>12</v>
      </c>
      <c r="B6" s="8" t="s">
        <v>13</v>
      </c>
      <c r="C6" s="17">
        <v>23.02</v>
      </c>
      <c r="D6" s="6" t="s">
        <v>14</v>
      </c>
      <c r="E6" s="6">
        <v>33.135072000000001</v>
      </c>
      <c r="F6" s="6" t="s">
        <v>14</v>
      </c>
      <c r="G6" s="6">
        <v>223.35</v>
      </c>
      <c r="H6" s="7">
        <f t="shared" si="0"/>
        <v>7400.7183311999997</v>
      </c>
    </row>
    <row r="7" spans="1:9" ht="63.75">
      <c r="A7" s="4" t="s">
        <v>15</v>
      </c>
      <c r="B7" s="5" t="s">
        <v>16</v>
      </c>
      <c r="C7" s="17">
        <v>38.36</v>
      </c>
      <c r="D7" s="6" t="s">
        <v>14</v>
      </c>
      <c r="E7" s="6">
        <v>55.27</v>
      </c>
      <c r="F7" s="6" t="s">
        <v>14</v>
      </c>
      <c r="G7" s="6">
        <v>1149.1199999999999</v>
      </c>
      <c r="H7" s="7">
        <f t="shared" si="0"/>
        <v>63511.862399999998</v>
      </c>
    </row>
    <row r="8" spans="1:9" ht="76.5">
      <c r="A8" s="4" t="s">
        <v>17</v>
      </c>
      <c r="B8" s="5" t="s">
        <v>18</v>
      </c>
      <c r="C8" s="17">
        <v>35.409999999999997</v>
      </c>
      <c r="D8" s="6" t="s">
        <v>14</v>
      </c>
      <c r="E8" s="6">
        <v>55.23</v>
      </c>
      <c r="F8" s="6" t="s">
        <v>14</v>
      </c>
      <c r="G8" s="6">
        <v>5829</v>
      </c>
      <c r="H8" s="7">
        <f t="shared" si="0"/>
        <v>321935.67</v>
      </c>
    </row>
    <row r="9" spans="1:9" ht="18.75">
      <c r="A9" s="9">
        <v>5</v>
      </c>
      <c r="B9" s="10" t="s">
        <v>19</v>
      </c>
      <c r="C9" s="17"/>
      <c r="D9" s="6"/>
      <c r="E9" s="6"/>
      <c r="F9" s="6"/>
      <c r="G9" s="6"/>
      <c r="H9" s="7"/>
    </row>
    <row r="10" spans="1:9" ht="15.75">
      <c r="A10" s="4" t="s">
        <v>20</v>
      </c>
      <c r="B10" s="5" t="s">
        <v>21</v>
      </c>
      <c r="C10" s="17">
        <v>23.02</v>
      </c>
      <c r="D10" s="6" t="s">
        <v>14</v>
      </c>
      <c r="E10" s="6">
        <v>33.14</v>
      </c>
      <c r="F10" s="6" t="s">
        <v>14</v>
      </c>
      <c r="G10" s="6">
        <v>901.31</v>
      </c>
      <c r="H10" s="7">
        <f t="shared" si="0"/>
        <v>29869.413399999998</v>
      </c>
    </row>
    <row r="11" spans="1:9" ht="15.75">
      <c r="A11" s="4" t="s">
        <v>22</v>
      </c>
      <c r="B11" s="5" t="s">
        <v>23</v>
      </c>
      <c r="C11" s="17">
        <v>15.23</v>
      </c>
      <c r="D11" s="6" t="s">
        <v>14</v>
      </c>
      <c r="E11" s="6">
        <v>23.75</v>
      </c>
      <c r="F11" s="6" t="s">
        <v>14</v>
      </c>
      <c r="G11" s="6">
        <v>408.07</v>
      </c>
      <c r="H11" s="7">
        <f t="shared" si="0"/>
        <v>9691.6625000000004</v>
      </c>
    </row>
    <row r="12" spans="1:9" ht="15.75">
      <c r="A12" s="4" t="s">
        <v>24</v>
      </c>
      <c r="B12" s="5" t="s">
        <v>25</v>
      </c>
      <c r="C12" s="17">
        <v>38.36</v>
      </c>
      <c r="D12" s="6" t="s">
        <v>14</v>
      </c>
      <c r="E12" s="6">
        <v>55.27</v>
      </c>
      <c r="F12" s="6" t="s">
        <v>14</v>
      </c>
      <c r="G12" s="6">
        <v>541.66999999999996</v>
      </c>
      <c r="H12" s="7">
        <f t="shared" si="0"/>
        <v>29938.100899999998</v>
      </c>
    </row>
    <row r="13" spans="1:9" ht="15.75">
      <c r="A13" s="4" t="s">
        <v>26</v>
      </c>
      <c r="B13" s="5" t="s">
        <v>27</v>
      </c>
      <c r="C13" s="17">
        <v>30.45</v>
      </c>
      <c r="D13" s="6" t="s">
        <v>14</v>
      </c>
      <c r="E13" s="6">
        <v>47.5</v>
      </c>
      <c r="F13" s="6" t="s">
        <v>14</v>
      </c>
      <c r="G13" s="6">
        <v>863.23</v>
      </c>
      <c r="H13" s="7">
        <f t="shared" si="0"/>
        <v>41003.425000000003</v>
      </c>
    </row>
    <row r="14" spans="1:9" ht="15.75">
      <c r="A14" s="4" t="s">
        <v>28</v>
      </c>
      <c r="B14" s="5" t="s">
        <v>29</v>
      </c>
      <c r="C14" s="17">
        <v>57.83</v>
      </c>
      <c r="D14" s="6" t="s">
        <v>14</v>
      </c>
      <c r="E14" s="6">
        <v>79.524000000000001</v>
      </c>
      <c r="F14" s="6" t="s">
        <v>14</v>
      </c>
      <c r="G14" s="6">
        <v>177.16</v>
      </c>
      <c r="H14" s="7">
        <f t="shared" si="0"/>
        <v>14088.47184</v>
      </c>
    </row>
    <row r="15" spans="1:9">
      <c r="A15" s="11"/>
      <c r="B15" s="35" t="s">
        <v>30</v>
      </c>
      <c r="C15" s="36"/>
      <c r="D15" s="36"/>
      <c r="E15" s="36"/>
      <c r="F15" s="36"/>
      <c r="G15" s="37"/>
      <c r="H15" s="12">
        <f>SUM(H5:H14)</f>
        <v>527024.35209119995</v>
      </c>
    </row>
    <row r="16" spans="1:9">
      <c r="A16" s="13"/>
      <c r="B16" s="14"/>
      <c r="C16" s="14"/>
      <c r="D16" s="14"/>
      <c r="E16" s="14"/>
      <c r="F16" s="14"/>
      <c r="G16" s="14"/>
      <c r="H16" s="15"/>
    </row>
    <row r="17" spans="1:8">
      <c r="A17" s="13"/>
      <c r="B17" s="14"/>
      <c r="C17" s="14"/>
      <c r="D17" s="14"/>
      <c r="E17" s="14"/>
      <c r="F17" s="40" t="s">
        <v>112</v>
      </c>
      <c r="G17" s="40"/>
      <c r="H17" s="40"/>
    </row>
    <row r="18" spans="1:8" ht="50.25" customHeight="1">
      <c r="B18" s="24" t="s">
        <v>48</v>
      </c>
      <c r="C18" s="24"/>
      <c r="D18" s="24"/>
      <c r="E18" s="24"/>
      <c r="F18" s="24"/>
      <c r="G18" s="24"/>
      <c r="H18" s="24"/>
    </row>
  </sheetData>
  <mergeCells count="6">
    <mergeCell ref="A1:H1"/>
    <mergeCell ref="A2:H2"/>
    <mergeCell ref="A3:H3"/>
    <mergeCell ref="B15:G15"/>
    <mergeCell ref="B18:H18"/>
    <mergeCell ref="F17:H17"/>
  </mergeCells>
  <pageMargins left="0.32" right="0.16" top="0.55000000000000004" bottom="0.5" header="0.3" footer="0.17"/>
  <pageSetup orientation="portrait" verticalDpi="0" r:id="rId1"/>
</worksheet>
</file>

<file path=xl/worksheets/sheet6.xml><?xml version="1.0" encoding="utf-8"?>
<worksheet xmlns="http://schemas.openxmlformats.org/spreadsheetml/2006/main" xmlns:r="http://schemas.openxmlformats.org/officeDocument/2006/relationships">
  <dimension ref="A1:G18"/>
  <sheetViews>
    <sheetView topLeftCell="A13" workbookViewId="0">
      <selection activeCell="D17" sqref="D17:F17"/>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25" t="s">
        <v>0</v>
      </c>
      <c r="B1" s="26"/>
      <c r="C1" s="26"/>
      <c r="D1" s="26"/>
      <c r="E1" s="26"/>
      <c r="F1" s="26"/>
      <c r="G1" s="1"/>
    </row>
    <row r="2" spans="1:7" ht="18.75">
      <c r="A2" s="27" t="s">
        <v>1</v>
      </c>
      <c r="B2" s="28"/>
      <c r="C2" s="28"/>
      <c r="D2" s="28"/>
      <c r="E2" s="28"/>
      <c r="F2" s="28"/>
      <c r="G2" s="1"/>
    </row>
    <row r="3" spans="1:7" ht="30" customHeight="1">
      <c r="A3" s="29" t="s">
        <v>32</v>
      </c>
      <c r="B3" s="29"/>
      <c r="C3" s="29"/>
      <c r="D3" s="29"/>
      <c r="E3" s="29"/>
      <c r="F3" s="29"/>
      <c r="G3" s="2"/>
    </row>
    <row r="4" spans="1:7">
      <c r="A4" s="3" t="s">
        <v>3</v>
      </c>
      <c r="B4" s="3" t="s">
        <v>4</v>
      </c>
      <c r="C4" s="3" t="s">
        <v>33</v>
      </c>
      <c r="D4" s="3" t="s">
        <v>6</v>
      </c>
      <c r="E4" s="3" t="s">
        <v>7</v>
      </c>
      <c r="F4" s="3" t="s">
        <v>8</v>
      </c>
    </row>
    <row r="5" spans="1:7" ht="24">
      <c r="A5" s="9">
        <v>1</v>
      </c>
      <c r="B5" s="9" t="s">
        <v>34</v>
      </c>
      <c r="C5" s="9">
        <v>20</v>
      </c>
      <c r="D5" s="9" t="s">
        <v>35</v>
      </c>
      <c r="E5" s="9">
        <v>261.22000000000003</v>
      </c>
      <c r="F5" s="16">
        <f>E5*C5</f>
        <v>5224.4000000000005</v>
      </c>
    </row>
    <row r="6" spans="1:7" ht="114.75">
      <c r="A6" s="4" t="s">
        <v>36</v>
      </c>
      <c r="B6" s="5" t="s">
        <v>10</v>
      </c>
      <c r="C6" s="17">
        <v>9.42</v>
      </c>
      <c r="D6" s="6" t="s">
        <v>11</v>
      </c>
      <c r="E6" s="6">
        <v>120.53</v>
      </c>
      <c r="F6" s="16">
        <f t="shared" ref="F6:F15" si="0">E6*C6</f>
        <v>1135.3925999999999</v>
      </c>
    </row>
    <row r="7" spans="1:7" ht="89.25">
      <c r="A7" s="4" t="s">
        <v>37</v>
      </c>
      <c r="B7" s="8" t="s">
        <v>38</v>
      </c>
      <c r="C7" s="17">
        <v>4.71</v>
      </c>
      <c r="D7" s="6" t="s">
        <v>14</v>
      </c>
      <c r="E7" s="6">
        <v>223.35</v>
      </c>
      <c r="F7" s="16">
        <f t="shared" si="0"/>
        <v>1051.9784999999999</v>
      </c>
    </row>
    <row r="8" spans="1:7" ht="63.75">
      <c r="A8" s="4" t="s">
        <v>39</v>
      </c>
      <c r="B8" s="5" t="s">
        <v>16</v>
      </c>
      <c r="C8" s="17">
        <v>7.85</v>
      </c>
      <c r="D8" s="6" t="s">
        <v>14</v>
      </c>
      <c r="E8" s="6">
        <v>1149.1199999999999</v>
      </c>
      <c r="F8" s="16">
        <f t="shared" si="0"/>
        <v>9020.5919999999987</v>
      </c>
    </row>
    <row r="9" spans="1:7" ht="102">
      <c r="A9" s="4" t="s">
        <v>40</v>
      </c>
      <c r="B9" s="5" t="s">
        <v>41</v>
      </c>
      <c r="C9" s="17">
        <v>6.21</v>
      </c>
      <c r="D9" s="6" t="s">
        <v>14</v>
      </c>
      <c r="E9" s="6">
        <v>5829</v>
      </c>
      <c r="F9" s="16">
        <f t="shared" si="0"/>
        <v>36198.089999999997</v>
      </c>
    </row>
    <row r="10" spans="1:7" ht="18.75">
      <c r="A10" s="4">
        <v>6</v>
      </c>
      <c r="B10" s="10" t="s">
        <v>19</v>
      </c>
      <c r="C10" s="17"/>
      <c r="D10" s="6"/>
      <c r="E10" s="6"/>
      <c r="F10" s="16"/>
    </row>
    <row r="11" spans="1:7" ht="15.75">
      <c r="A11" s="4" t="s">
        <v>20</v>
      </c>
      <c r="B11" s="5" t="s">
        <v>42</v>
      </c>
      <c r="C11" s="17">
        <v>4.71</v>
      </c>
      <c r="D11" s="6" t="s">
        <v>14</v>
      </c>
      <c r="E11" s="6">
        <v>450.47</v>
      </c>
      <c r="F11" s="16">
        <f t="shared" si="0"/>
        <v>2121.7137000000002</v>
      </c>
    </row>
    <row r="12" spans="1:7" ht="15.75">
      <c r="A12" s="4" t="s">
        <v>22</v>
      </c>
      <c r="B12" s="5" t="s">
        <v>43</v>
      </c>
      <c r="C12" s="17">
        <v>2.67</v>
      </c>
      <c r="D12" s="6" t="s">
        <v>14</v>
      </c>
      <c r="E12" s="6">
        <v>880.61</v>
      </c>
      <c r="F12" s="16">
        <f t="shared" si="0"/>
        <v>2351.2287000000001</v>
      </c>
    </row>
    <row r="13" spans="1:7" ht="15.75">
      <c r="A13" s="4" t="s">
        <v>24</v>
      </c>
      <c r="B13" s="5" t="s">
        <v>44</v>
      </c>
      <c r="C13" s="17">
        <v>7.85</v>
      </c>
      <c r="D13" s="6" t="s">
        <v>14</v>
      </c>
      <c r="E13" s="6">
        <v>831.81</v>
      </c>
      <c r="F13" s="16">
        <f t="shared" si="0"/>
        <v>6529.7084999999988</v>
      </c>
    </row>
    <row r="14" spans="1:7" ht="15.75">
      <c r="A14" s="4" t="s">
        <v>26</v>
      </c>
      <c r="B14" s="5" t="s">
        <v>45</v>
      </c>
      <c r="C14" s="17">
        <v>5.34</v>
      </c>
      <c r="D14" s="6" t="s">
        <v>14</v>
      </c>
      <c r="E14" s="6">
        <v>513.67999999999995</v>
      </c>
      <c r="F14" s="16">
        <f t="shared" si="0"/>
        <v>2743.0511999999999</v>
      </c>
    </row>
    <row r="15" spans="1:7" ht="15.75">
      <c r="A15" s="4" t="s">
        <v>28</v>
      </c>
      <c r="B15" s="5" t="s">
        <v>29</v>
      </c>
      <c r="C15" s="17">
        <v>9.42</v>
      </c>
      <c r="D15" s="6" t="s">
        <v>14</v>
      </c>
      <c r="E15" s="6">
        <v>177.16</v>
      </c>
      <c r="F15" s="16">
        <f t="shared" si="0"/>
        <v>1668.8471999999999</v>
      </c>
    </row>
    <row r="16" spans="1:7">
      <c r="A16" s="4"/>
      <c r="B16" s="5"/>
      <c r="C16" s="17"/>
      <c r="D16" s="38" t="s">
        <v>72</v>
      </c>
      <c r="E16" s="38"/>
      <c r="F16" s="16">
        <f>SUM(F5:F15)</f>
        <v>68045.002399999998</v>
      </c>
    </row>
    <row r="17" spans="1:6" ht="21" customHeight="1">
      <c r="A17" s="13"/>
      <c r="B17" s="14"/>
      <c r="C17" s="14"/>
      <c r="D17" s="41" t="s">
        <v>112</v>
      </c>
      <c r="E17" s="41"/>
      <c r="F17" s="41"/>
    </row>
    <row r="18" spans="1:6" ht="43.5" customHeight="1">
      <c r="B18" s="24" t="s">
        <v>46</v>
      </c>
      <c r="C18" s="24"/>
      <c r="D18" s="24"/>
      <c r="E18" s="24"/>
      <c r="F18" s="24"/>
    </row>
  </sheetData>
  <mergeCells count="6">
    <mergeCell ref="A1:F1"/>
    <mergeCell ref="A2:F2"/>
    <mergeCell ref="A3:F3"/>
    <mergeCell ref="B18:F18"/>
    <mergeCell ref="D16:E16"/>
    <mergeCell ref="D17:F17"/>
  </mergeCells>
  <pageMargins left="0.18" right="0.2" top="0.5699999999999999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dimension ref="A1:G18"/>
  <sheetViews>
    <sheetView topLeftCell="A10" workbookViewId="0">
      <selection activeCell="D17" sqref="D17:F17"/>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25" t="s">
        <v>0</v>
      </c>
      <c r="B1" s="26"/>
      <c r="C1" s="26"/>
      <c r="D1" s="26"/>
      <c r="E1" s="26"/>
      <c r="F1" s="26"/>
      <c r="G1" s="1"/>
    </row>
    <row r="2" spans="1:7" ht="18.75">
      <c r="A2" s="27" t="s">
        <v>1</v>
      </c>
      <c r="B2" s="28"/>
      <c r="C2" s="28"/>
      <c r="D2" s="28"/>
      <c r="E2" s="28"/>
      <c r="F2" s="28"/>
      <c r="G2" s="1"/>
    </row>
    <row r="3" spans="1:7" ht="30" customHeight="1">
      <c r="A3" s="29" t="s">
        <v>78</v>
      </c>
      <c r="B3" s="29"/>
      <c r="C3" s="29"/>
      <c r="D3" s="29"/>
      <c r="E3" s="29"/>
      <c r="F3" s="29"/>
      <c r="G3" s="2"/>
    </row>
    <row r="4" spans="1:7">
      <c r="A4" s="3" t="s">
        <v>3</v>
      </c>
      <c r="B4" s="3" t="s">
        <v>4</v>
      </c>
      <c r="C4" s="3" t="s">
        <v>33</v>
      </c>
      <c r="D4" s="3" t="s">
        <v>6</v>
      </c>
      <c r="E4" s="3" t="s">
        <v>7</v>
      </c>
      <c r="F4" s="3" t="s">
        <v>8</v>
      </c>
    </row>
    <row r="5" spans="1:7" ht="24">
      <c r="A5" s="9">
        <v>1</v>
      </c>
      <c r="B5" s="9" t="s">
        <v>34</v>
      </c>
      <c r="C5" s="9">
        <v>1</v>
      </c>
      <c r="D5" s="9" t="s">
        <v>35</v>
      </c>
      <c r="E5" s="9">
        <v>261.22000000000003</v>
      </c>
      <c r="F5" s="16">
        <f>E5*C5</f>
        <v>261.22000000000003</v>
      </c>
    </row>
    <row r="6" spans="1:7" ht="114.75">
      <c r="A6" s="4" t="s">
        <v>36</v>
      </c>
      <c r="B6" s="5" t="s">
        <v>10</v>
      </c>
      <c r="C6" s="17">
        <v>53.3</v>
      </c>
      <c r="D6" s="6" t="s">
        <v>11</v>
      </c>
      <c r="E6" s="6">
        <v>120.53</v>
      </c>
      <c r="F6" s="16">
        <f t="shared" ref="F6:F15" si="0">E6*C6</f>
        <v>6424.2489999999998</v>
      </c>
    </row>
    <row r="7" spans="1:7" ht="89.25">
      <c r="A7" s="4" t="s">
        <v>37</v>
      </c>
      <c r="B7" s="8" t="s">
        <v>38</v>
      </c>
      <c r="C7" s="17">
        <v>24.78</v>
      </c>
      <c r="D7" s="6" t="s">
        <v>14</v>
      </c>
      <c r="E7" s="6">
        <v>223.35</v>
      </c>
      <c r="F7" s="16">
        <f t="shared" si="0"/>
        <v>5534.6130000000003</v>
      </c>
    </row>
    <row r="8" spans="1:7" ht="63.75">
      <c r="A8" s="4" t="s">
        <v>39</v>
      </c>
      <c r="B8" s="5" t="s">
        <v>16</v>
      </c>
      <c r="C8" s="17">
        <v>41.3</v>
      </c>
      <c r="D8" s="6" t="s">
        <v>14</v>
      </c>
      <c r="E8" s="6">
        <v>1149.1199999999999</v>
      </c>
      <c r="F8" s="16">
        <f t="shared" si="0"/>
        <v>47458.655999999995</v>
      </c>
    </row>
    <row r="9" spans="1:7" ht="102">
      <c r="A9" s="4" t="s">
        <v>40</v>
      </c>
      <c r="B9" s="5" t="s">
        <v>41</v>
      </c>
      <c r="C9" s="17">
        <v>36.520000000000003</v>
      </c>
      <c r="D9" s="6" t="s">
        <v>14</v>
      </c>
      <c r="E9" s="6">
        <v>5829</v>
      </c>
      <c r="F9" s="16">
        <f t="shared" si="0"/>
        <v>212875.08000000002</v>
      </c>
    </row>
    <row r="10" spans="1:7" ht="18.75">
      <c r="A10" s="4">
        <v>6</v>
      </c>
      <c r="B10" s="10" t="s">
        <v>19</v>
      </c>
      <c r="C10" s="17"/>
      <c r="D10" s="6"/>
      <c r="E10" s="6"/>
      <c r="F10" s="16"/>
    </row>
    <row r="11" spans="1:7" ht="15.75">
      <c r="A11" s="4" t="s">
        <v>20</v>
      </c>
      <c r="B11" s="5" t="s">
        <v>42</v>
      </c>
      <c r="C11" s="17">
        <v>24.78</v>
      </c>
      <c r="D11" s="6" t="s">
        <v>14</v>
      </c>
      <c r="E11" s="6">
        <v>450.47</v>
      </c>
      <c r="F11" s="16">
        <f t="shared" si="0"/>
        <v>11162.646600000002</v>
      </c>
    </row>
    <row r="12" spans="1:7" ht="15.75">
      <c r="A12" s="4" t="s">
        <v>22</v>
      </c>
      <c r="B12" s="5" t="s">
        <v>43</v>
      </c>
      <c r="C12" s="17">
        <v>15.7</v>
      </c>
      <c r="D12" s="6" t="s">
        <v>14</v>
      </c>
      <c r="E12" s="6">
        <v>880.61</v>
      </c>
      <c r="F12" s="16">
        <f t="shared" si="0"/>
        <v>13825.576999999999</v>
      </c>
    </row>
    <row r="13" spans="1:7" ht="15.75">
      <c r="A13" s="4" t="s">
        <v>24</v>
      </c>
      <c r="B13" s="5" t="s">
        <v>44</v>
      </c>
      <c r="C13" s="17">
        <v>41.3</v>
      </c>
      <c r="D13" s="6" t="s">
        <v>14</v>
      </c>
      <c r="E13" s="6">
        <v>831.81</v>
      </c>
      <c r="F13" s="16">
        <f t="shared" si="0"/>
        <v>34353.752999999997</v>
      </c>
    </row>
    <row r="14" spans="1:7" ht="15.75">
      <c r="A14" s="4" t="s">
        <v>26</v>
      </c>
      <c r="B14" s="5" t="s">
        <v>45</v>
      </c>
      <c r="C14" s="17">
        <v>31.4</v>
      </c>
      <c r="D14" s="6" t="s">
        <v>14</v>
      </c>
      <c r="E14" s="6">
        <v>513.67999999999995</v>
      </c>
      <c r="F14" s="16">
        <f t="shared" si="0"/>
        <v>16129.551999999998</v>
      </c>
    </row>
    <row r="15" spans="1:7" ht="15.75">
      <c r="A15" s="4" t="s">
        <v>28</v>
      </c>
      <c r="B15" s="5" t="s">
        <v>29</v>
      </c>
      <c r="C15" s="17">
        <v>53.3</v>
      </c>
      <c r="D15" s="6" t="s">
        <v>14</v>
      </c>
      <c r="E15" s="6">
        <v>177.16</v>
      </c>
      <c r="F15" s="16">
        <f t="shared" si="0"/>
        <v>9442.6279999999988</v>
      </c>
    </row>
    <row r="16" spans="1:7">
      <c r="A16" s="4"/>
      <c r="B16" s="5"/>
      <c r="C16" s="17"/>
      <c r="D16" s="38" t="s">
        <v>72</v>
      </c>
      <c r="E16" s="38"/>
      <c r="F16" s="16">
        <f>SUM(F5:F15)</f>
        <v>357467.97460000007</v>
      </c>
    </row>
    <row r="17" spans="1:6" ht="21" customHeight="1">
      <c r="A17" s="13"/>
      <c r="B17" s="14"/>
      <c r="C17" s="14"/>
      <c r="D17" s="41" t="s">
        <v>112</v>
      </c>
      <c r="E17" s="41"/>
      <c r="F17" s="41"/>
    </row>
    <row r="18" spans="1:6" ht="43.5" customHeight="1">
      <c r="B18" s="24" t="s">
        <v>46</v>
      </c>
      <c r="C18" s="24"/>
      <c r="D18" s="24"/>
      <c r="E18" s="24"/>
      <c r="F18" s="24"/>
    </row>
  </sheetData>
  <mergeCells count="6">
    <mergeCell ref="A1:F1"/>
    <mergeCell ref="A2:F2"/>
    <mergeCell ref="A3:F3"/>
    <mergeCell ref="D16:E16"/>
    <mergeCell ref="B18:F18"/>
    <mergeCell ref="D17:F17"/>
  </mergeCells>
  <pageMargins left="0.4" right="0.16" top="0.55000000000000004" bottom="0.5" header="0.3" footer="0.17"/>
  <pageSetup orientation="portrait" verticalDpi="0" r:id="rId1"/>
</worksheet>
</file>

<file path=xl/worksheets/sheet8.xml><?xml version="1.0" encoding="utf-8"?>
<worksheet xmlns="http://schemas.openxmlformats.org/spreadsheetml/2006/main" xmlns:r="http://schemas.openxmlformats.org/officeDocument/2006/relationships">
  <dimension ref="A1:G24"/>
  <sheetViews>
    <sheetView topLeftCell="A13" workbookViewId="0">
      <selection activeCell="D23" sqref="D23:F23"/>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25" t="s">
        <v>0</v>
      </c>
      <c r="B1" s="26"/>
      <c r="C1" s="26"/>
      <c r="D1" s="26"/>
      <c r="E1" s="26"/>
      <c r="F1" s="26"/>
      <c r="G1" s="1"/>
    </row>
    <row r="2" spans="1:7" ht="18.75">
      <c r="A2" s="27" t="s">
        <v>1</v>
      </c>
      <c r="B2" s="28"/>
      <c r="C2" s="28"/>
      <c r="D2" s="28"/>
      <c r="E2" s="28"/>
      <c r="F2" s="28"/>
      <c r="G2" s="1"/>
    </row>
    <row r="3" spans="1:7" ht="22.5" customHeight="1">
      <c r="A3" s="29" t="s">
        <v>77</v>
      </c>
      <c r="B3" s="29"/>
      <c r="C3" s="29"/>
      <c r="D3" s="29"/>
      <c r="E3" s="29"/>
      <c r="F3" s="29"/>
      <c r="G3" s="2"/>
    </row>
    <row r="4" spans="1:7">
      <c r="A4" s="3" t="s">
        <v>3</v>
      </c>
      <c r="B4" s="3" t="s">
        <v>4</v>
      </c>
      <c r="C4" s="3" t="s">
        <v>33</v>
      </c>
      <c r="D4" s="3" t="s">
        <v>6</v>
      </c>
      <c r="E4" s="3" t="s">
        <v>7</v>
      </c>
      <c r="F4" s="3" t="s">
        <v>8</v>
      </c>
    </row>
    <row r="5" spans="1:7" ht="25.5">
      <c r="A5" s="9">
        <v>1</v>
      </c>
      <c r="B5" s="18" t="s">
        <v>50</v>
      </c>
      <c r="C5" s="17">
        <v>2</v>
      </c>
      <c r="D5" s="6" t="s">
        <v>35</v>
      </c>
      <c r="E5" s="6">
        <v>272.99</v>
      </c>
      <c r="F5" s="17">
        <f>E5*C5</f>
        <v>545.98</v>
      </c>
    </row>
    <row r="6" spans="1:7" ht="25.5">
      <c r="A6" s="9" t="s">
        <v>51</v>
      </c>
      <c r="B6" s="18" t="s">
        <v>52</v>
      </c>
      <c r="C6" s="17">
        <v>0.69</v>
      </c>
      <c r="D6" s="6" t="s">
        <v>11</v>
      </c>
      <c r="E6" s="6">
        <v>688.52</v>
      </c>
      <c r="F6" s="17">
        <f t="shared" ref="F6:F20" si="0">E6*C6</f>
        <v>475.07879999999994</v>
      </c>
    </row>
    <row r="7" spans="1:7" ht="25.5">
      <c r="A7" s="9" t="s">
        <v>53</v>
      </c>
      <c r="B7" s="18" t="s">
        <v>54</v>
      </c>
      <c r="C7" s="17">
        <v>1.0900000000000001</v>
      </c>
      <c r="D7" s="6" t="s">
        <v>11</v>
      </c>
      <c r="E7" s="6">
        <v>390.16</v>
      </c>
      <c r="F7" s="17">
        <f t="shared" si="0"/>
        <v>425.27440000000007</v>
      </c>
    </row>
    <row r="8" spans="1:7" ht="25.5">
      <c r="A8" s="9" t="s">
        <v>55</v>
      </c>
      <c r="B8" s="18" t="s">
        <v>56</v>
      </c>
      <c r="C8" s="17">
        <v>0.43</v>
      </c>
      <c r="D8" s="6" t="s">
        <v>11</v>
      </c>
      <c r="E8" s="6">
        <v>1435.57</v>
      </c>
      <c r="F8" s="17">
        <f t="shared" si="0"/>
        <v>617.29509999999993</v>
      </c>
    </row>
    <row r="9" spans="1:7" ht="114.75">
      <c r="A9" s="4" t="s">
        <v>57</v>
      </c>
      <c r="B9" s="5" t="s">
        <v>10</v>
      </c>
      <c r="C9" s="17">
        <v>6</v>
      </c>
      <c r="D9" s="6" t="s">
        <v>11</v>
      </c>
      <c r="E9" s="6">
        <v>120.53</v>
      </c>
      <c r="F9" s="17">
        <f t="shared" si="0"/>
        <v>723.18000000000006</v>
      </c>
    </row>
    <row r="10" spans="1:7" ht="89.25">
      <c r="A10" s="4" t="s">
        <v>58</v>
      </c>
      <c r="B10" s="8" t="s">
        <v>38</v>
      </c>
      <c r="C10" s="17">
        <v>5.52</v>
      </c>
      <c r="D10" s="6" t="s">
        <v>11</v>
      </c>
      <c r="E10" s="6">
        <v>223.35</v>
      </c>
      <c r="F10" s="17">
        <f t="shared" si="0"/>
        <v>1232.8919999999998</v>
      </c>
    </row>
    <row r="11" spans="1:7" ht="63.75">
      <c r="A11" s="4" t="s">
        <v>59</v>
      </c>
      <c r="B11" s="5" t="s">
        <v>16</v>
      </c>
      <c r="C11" s="17">
        <v>5</v>
      </c>
      <c r="D11" s="6" t="s">
        <v>11</v>
      </c>
      <c r="E11" s="6">
        <v>1149.1199999999999</v>
      </c>
      <c r="F11" s="17">
        <f t="shared" si="0"/>
        <v>5745.5999999999995</v>
      </c>
    </row>
    <row r="12" spans="1:7" ht="114.75">
      <c r="A12" s="4" t="s">
        <v>60</v>
      </c>
      <c r="B12" s="5" t="s">
        <v>61</v>
      </c>
      <c r="C12" s="17">
        <f>5.32+4.43</f>
        <v>9.75</v>
      </c>
      <c r="D12" s="6" t="s">
        <v>11</v>
      </c>
      <c r="E12" s="6">
        <v>5829</v>
      </c>
      <c r="F12" s="17">
        <f t="shared" si="0"/>
        <v>56832.75</v>
      </c>
    </row>
    <row r="13" spans="1:7" ht="102">
      <c r="A13" s="4" t="s">
        <v>62</v>
      </c>
      <c r="B13" s="5" t="s">
        <v>63</v>
      </c>
      <c r="C13" s="17">
        <v>1.43</v>
      </c>
      <c r="D13" s="6" t="s">
        <v>11</v>
      </c>
      <c r="E13" s="6">
        <v>5489.86</v>
      </c>
      <c r="F13" s="17">
        <f t="shared" si="0"/>
        <v>7850.4997999999996</v>
      </c>
    </row>
    <row r="14" spans="1:7" ht="89.25">
      <c r="A14" s="4" t="s">
        <v>64</v>
      </c>
      <c r="B14" s="5" t="s">
        <v>65</v>
      </c>
      <c r="C14" s="17">
        <v>0.62</v>
      </c>
      <c r="D14" s="6" t="s">
        <v>66</v>
      </c>
      <c r="E14" s="6">
        <v>63762.52</v>
      </c>
      <c r="F14" s="17">
        <f t="shared" si="0"/>
        <v>39532.7624</v>
      </c>
    </row>
    <row r="15" spans="1:7" ht="18.75">
      <c r="A15" s="9">
        <v>11</v>
      </c>
      <c r="B15" s="10" t="s">
        <v>19</v>
      </c>
      <c r="C15" s="17"/>
      <c r="D15" s="6"/>
      <c r="E15" s="6"/>
      <c r="F15" s="17"/>
    </row>
    <row r="16" spans="1:7">
      <c r="A16" s="9">
        <v>12</v>
      </c>
      <c r="B16" s="5" t="s">
        <v>67</v>
      </c>
      <c r="C16" s="17">
        <v>5.52</v>
      </c>
      <c r="D16" s="6" t="s">
        <v>11</v>
      </c>
      <c r="E16" s="6">
        <v>418.87</v>
      </c>
      <c r="F16" s="17">
        <f t="shared" si="0"/>
        <v>2312.1623999999997</v>
      </c>
    </row>
    <row r="17" spans="1:6">
      <c r="A17" s="9">
        <v>13</v>
      </c>
      <c r="B17" s="5" t="s">
        <v>23</v>
      </c>
      <c r="C17" s="17">
        <v>5.24</v>
      </c>
      <c r="D17" s="6" t="s">
        <v>11</v>
      </c>
      <c r="E17" s="6">
        <v>907.32</v>
      </c>
      <c r="F17" s="17">
        <f t="shared" si="0"/>
        <v>4754.3568000000005</v>
      </c>
    </row>
    <row r="18" spans="1:6">
      <c r="A18" s="9">
        <v>14</v>
      </c>
      <c r="B18" s="5" t="s">
        <v>68</v>
      </c>
      <c r="C18" s="17">
        <v>5</v>
      </c>
      <c r="D18" s="6" t="s">
        <v>11</v>
      </c>
      <c r="E18" s="6">
        <v>863.23</v>
      </c>
      <c r="F18" s="17">
        <f t="shared" si="0"/>
        <v>4316.1499999999996</v>
      </c>
    </row>
    <row r="19" spans="1:6">
      <c r="A19" s="9">
        <v>15</v>
      </c>
      <c r="B19" s="5" t="s">
        <v>27</v>
      </c>
      <c r="C19" s="17">
        <v>10.48</v>
      </c>
      <c r="D19" s="6" t="s">
        <v>11</v>
      </c>
      <c r="E19" s="6">
        <v>541.66999999999996</v>
      </c>
      <c r="F19" s="17">
        <f t="shared" si="0"/>
        <v>5676.7015999999994</v>
      </c>
    </row>
    <row r="20" spans="1:6">
      <c r="A20" s="9">
        <v>16</v>
      </c>
      <c r="B20" s="5" t="s">
        <v>69</v>
      </c>
      <c r="C20" s="17">
        <v>6</v>
      </c>
      <c r="D20" s="6" t="s">
        <v>11</v>
      </c>
      <c r="E20" s="6">
        <v>177.18</v>
      </c>
      <c r="F20" s="17">
        <f t="shared" si="0"/>
        <v>1063.08</v>
      </c>
    </row>
    <row r="21" spans="1:6">
      <c r="A21" s="11"/>
      <c r="B21" s="34"/>
      <c r="C21" s="34"/>
      <c r="D21" s="34"/>
      <c r="E21" s="34"/>
      <c r="F21" s="12">
        <f>SUM(F5:F20)</f>
        <v>132103.76329999999</v>
      </c>
    </row>
    <row r="22" spans="1:6">
      <c r="A22" s="13"/>
      <c r="B22" s="14"/>
      <c r="C22" s="14"/>
      <c r="D22" s="14"/>
      <c r="E22" s="14"/>
      <c r="F22" s="15"/>
    </row>
    <row r="23" spans="1:6">
      <c r="A23" s="13"/>
      <c r="B23" s="14"/>
      <c r="C23" s="14"/>
      <c r="D23" s="40" t="s">
        <v>112</v>
      </c>
      <c r="E23" s="40"/>
      <c r="F23" s="40"/>
    </row>
    <row r="24" spans="1:6" ht="41.25" customHeight="1">
      <c r="B24" s="24" t="s">
        <v>46</v>
      </c>
      <c r="C24" s="24"/>
      <c r="D24" s="24"/>
      <c r="E24" s="24"/>
      <c r="F24" s="24"/>
    </row>
  </sheetData>
  <mergeCells count="6">
    <mergeCell ref="A1:F1"/>
    <mergeCell ref="A2:F2"/>
    <mergeCell ref="A3:F3"/>
    <mergeCell ref="B21:E21"/>
    <mergeCell ref="B24:F24"/>
    <mergeCell ref="D23:F23"/>
  </mergeCells>
  <pageMargins left="0.16" right="0.34" top="0.34" bottom="0.5" header="0.3" footer="0.17"/>
  <pageSetup orientation="portrait" verticalDpi="0" r:id="rId1"/>
</worksheet>
</file>

<file path=xl/worksheets/sheet9.xml><?xml version="1.0" encoding="utf-8"?>
<worksheet xmlns="http://schemas.openxmlformats.org/spreadsheetml/2006/main" xmlns:r="http://schemas.openxmlformats.org/officeDocument/2006/relationships">
  <dimension ref="A1:G24"/>
  <sheetViews>
    <sheetView topLeftCell="A16" workbookViewId="0">
      <selection activeCell="D23" sqref="D23:F23"/>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25" t="s">
        <v>0</v>
      </c>
      <c r="B1" s="26"/>
      <c r="C1" s="26"/>
      <c r="D1" s="26"/>
      <c r="E1" s="26"/>
      <c r="F1" s="26"/>
      <c r="G1" s="1"/>
    </row>
    <row r="2" spans="1:7" ht="18.75">
      <c r="A2" s="27" t="s">
        <v>1</v>
      </c>
      <c r="B2" s="28"/>
      <c r="C2" s="28"/>
      <c r="D2" s="28"/>
      <c r="E2" s="28"/>
      <c r="F2" s="28"/>
      <c r="G2" s="1"/>
    </row>
    <row r="3" spans="1:7" ht="22.5" customHeight="1">
      <c r="A3" s="29" t="s">
        <v>49</v>
      </c>
      <c r="B3" s="29"/>
      <c r="C3" s="29"/>
      <c r="D3" s="29"/>
      <c r="E3" s="29"/>
      <c r="F3" s="29"/>
      <c r="G3" s="2"/>
    </row>
    <row r="4" spans="1:7">
      <c r="A4" s="3" t="s">
        <v>3</v>
      </c>
      <c r="B4" s="3" t="s">
        <v>4</v>
      </c>
      <c r="C4" s="3" t="s">
        <v>33</v>
      </c>
      <c r="D4" s="3" t="s">
        <v>6</v>
      </c>
      <c r="E4" s="3" t="s">
        <v>7</v>
      </c>
      <c r="F4" s="3" t="s">
        <v>8</v>
      </c>
    </row>
    <row r="5" spans="1:7" ht="25.5">
      <c r="A5" s="9">
        <v>1</v>
      </c>
      <c r="B5" s="18" t="s">
        <v>50</v>
      </c>
      <c r="C5" s="17">
        <v>2</v>
      </c>
      <c r="D5" s="6" t="s">
        <v>35</v>
      </c>
      <c r="E5" s="6">
        <v>272.99</v>
      </c>
      <c r="F5" s="17">
        <f>E5*C5</f>
        <v>545.98</v>
      </c>
    </row>
    <row r="6" spans="1:7" ht="25.5">
      <c r="A6" s="9" t="s">
        <v>51</v>
      </c>
      <c r="B6" s="18" t="s">
        <v>52</v>
      </c>
      <c r="C6" s="17">
        <v>0.72</v>
      </c>
      <c r="D6" s="6" t="s">
        <v>11</v>
      </c>
      <c r="E6" s="6">
        <v>688.52</v>
      </c>
      <c r="F6" s="17">
        <f t="shared" ref="F6:F20" si="0">E6*C6</f>
        <v>495.73439999999999</v>
      </c>
    </row>
    <row r="7" spans="1:7" ht="25.5">
      <c r="A7" s="9" t="s">
        <v>53</v>
      </c>
      <c r="B7" s="18" t="s">
        <v>54</v>
      </c>
      <c r="C7" s="17">
        <v>1.1299999999999999</v>
      </c>
      <c r="D7" s="6" t="s">
        <v>11</v>
      </c>
      <c r="E7" s="6">
        <v>390.16</v>
      </c>
      <c r="F7" s="17">
        <f t="shared" si="0"/>
        <v>440.88079999999997</v>
      </c>
    </row>
    <row r="8" spans="1:7" ht="25.5">
      <c r="A8" s="9" t="s">
        <v>55</v>
      </c>
      <c r="B8" s="18" t="s">
        <v>56</v>
      </c>
      <c r="C8" s="17">
        <v>0.41</v>
      </c>
      <c r="D8" s="6" t="s">
        <v>11</v>
      </c>
      <c r="E8" s="6">
        <v>1435.57</v>
      </c>
      <c r="F8" s="17">
        <f t="shared" si="0"/>
        <v>588.58369999999991</v>
      </c>
    </row>
    <row r="9" spans="1:7" ht="114.75">
      <c r="A9" s="4" t="s">
        <v>57</v>
      </c>
      <c r="B9" s="5" t="s">
        <v>10</v>
      </c>
      <c r="C9" s="17">
        <v>6.55</v>
      </c>
      <c r="D9" s="6" t="s">
        <v>11</v>
      </c>
      <c r="E9" s="6">
        <v>120.53</v>
      </c>
      <c r="F9" s="17">
        <f t="shared" si="0"/>
        <v>789.47149999999999</v>
      </c>
    </row>
    <row r="10" spans="1:7" ht="89.25">
      <c r="A10" s="4" t="s">
        <v>58</v>
      </c>
      <c r="B10" s="8" t="s">
        <v>38</v>
      </c>
      <c r="C10" s="17">
        <v>4.9800000000000004</v>
      </c>
      <c r="D10" s="6" t="s">
        <v>11</v>
      </c>
      <c r="E10" s="6">
        <v>223.35</v>
      </c>
      <c r="F10" s="17">
        <f t="shared" si="0"/>
        <v>1112.2830000000001</v>
      </c>
    </row>
    <row r="11" spans="1:7" ht="63.75">
      <c r="A11" s="4" t="s">
        <v>59</v>
      </c>
      <c r="B11" s="5" t="s">
        <v>16</v>
      </c>
      <c r="C11" s="17">
        <v>4.57</v>
      </c>
      <c r="D11" s="6" t="s">
        <v>11</v>
      </c>
      <c r="E11" s="6">
        <v>1149.1199999999999</v>
      </c>
      <c r="F11" s="17">
        <f t="shared" si="0"/>
        <v>5251.4784</v>
      </c>
    </row>
    <row r="12" spans="1:7" ht="114.75">
      <c r="A12" s="4" t="s">
        <v>60</v>
      </c>
      <c r="B12" s="5" t="s">
        <v>61</v>
      </c>
      <c r="C12" s="17">
        <f>4.76+4.68</f>
        <v>9.44</v>
      </c>
      <c r="D12" s="6" t="s">
        <v>11</v>
      </c>
      <c r="E12" s="6">
        <v>5829</v>
      </c>
      <c r="F12" s="17">
        <f t="shared" si="0"/>
        <v>55025.759999999995</v>
      </c>
    </row>
    <row r="13" spans="1:7" ht="102">
      <c r="A13" s="4" t="s">
        <v>62</v>
      </c>
      <c r="B13" s="5" t="s">
        <v>63</v>
      </c>
      <c r="C13" s="17">
        <v>1.56</v>
      </c>
      <c r="D13" s="6" t="s">
        <v>11</v>
      </c>
      <c r="E13" s="6">
        <v>5489.86</v>
      </c>
      <c r="F13" s="17">
        <f t="shared" si="0"/>
        <v>8564.1815999999999</v>
      </c>
    </row>
    <row r="14" spans="1:7" ht="89.25">
      <c r="A14" s="4" t="s">
        <v>64</v>
      </c>
      <c r="B14" s="5" t="s">
        <v>65</v>
      </c>
      <c r="C14" s="17">
        <v>0.66</v>
      </c>
      <c r="D14" s="6" t="s">
        <v>66</v>
      </c>
      <c r="E14" s="6">
        <v>63762.52</v>
      </c>
      <c r="F14" s="17">
        <f t="shared" si="0"/>
        <v>42083.263200000001</v>
      </c>
    </row>
    <row r="15" spans="1:7" ht="18.75">
      <c r="A15" s="9">
        <v>11</v>
      </c>
      <c r="B15" s="10" t="s">
        <v>19</v>
      </c>
      <c r="C15" s="17"/>
      <c r="D15" s="6"/>
      <c r="E15" s="6"/>
      <c r="F15" s="17"/>
    </row>
    <row r="16" spans="1:7">
      <c r="A16" s="9">
        <v>12</v>
      </c>
      <c r="B16" s="5" t="s">
        <v>67</v>
      </c>
      <c r="C16" s="17">
        <v>4.9800000000000004</v>
      </c>
      <c r="D16" s="6" t="s">
        <v>11</v>
      </c>
      <c r="E16" s="6">
        <v>418.87</v>
      </c>
      <c r="F16" s="17">
        <f t="shared" si="0"/>
        <v>2085.9726000000001</v>
      </c>
    </row>
    <row r="17" spans="1:6">
      <c r="A17" s="9">
        <v>13</v>
      </c>
      <c r="B17" s="5" t="s">
        <v>23</v>
      </c>
      <c r="C17" s="17">
        <v>5.13</v>
      </c>
      <c r="D17" s="6" t="s">
        <v>11</v>
      </c>
      <c r="E17" s="6">
        <v>907.32</v>
      </c>
      <c r="F17" s="17">
        <f t="shared" si="0"/>
        <v>4654.5515999999998</v>
      </c>
    </row>
    <row r="18" spans="1:6">
      <c r="A18" s="9">
        <v>14</v>
      </c>
      <c r="B18" s="5" t="s">
        <v>68</v>
      </c>
      <c r="C18" s="17">
        <v>4.57</v>
      </c>
      <c r="D18" s="6" t="s">
        <v>11</v>
      </c>
      <c r="E18" s="6">
        <v>863.23</v>
      </c>
      <c r="F18" s="17">
        <f t="shared" si="0"/>
        <v>3944.9611000000004</v>
      </c>
    </row>
    <row r="19" spans="1:6">
      <c r="A19" s="9">
        <v>15</v>
      </c>
      <c r="B19" s="5" t="s">
        <v>27</v>
      </c>
      <c r="C19" s="17">
        <v>10.26</v>
      </c>
      <c r="D19" s="6" t="s">
        <v>11</v>
      </c>
      <c r="E19" s="6">
        <v>541.66999999999996</v>
      </c>
      <c r="F19" s="17">
        <f t="shared" si="0"/>
        <v>5557.5341999999991</v>
      </c>
    </row>
    <row r="20" spans="1:6">
      <c r="A20" s="9">
        <v>16</v>
      </c>
      <c r="B20" s="5" t="s">
        <v>69</v>
      </c>
      <c r="C20" s="17">
        <v>6.55</v>
      </c>
      <c r="D20" s="6" t="s">
        <v>11</v>
      </c>
      <c r="E20" s="6">
        <v>177.18</v>
      </c>
      <c r="F20" s="17">
        <f t="shared" si="0"/>
        <v>1160.529</v>
      </c>
    </row>
    <row r="21" spans="1:6">
      <c r="A21" s="11"/>
      <c r="B21" s="34"/>
      <c r="C21" s="34"/>
      <c r="D21" s="34"/>
      <c r="E21" s="34"/>
      <c r="F21" s="12">
        <f>SUM(F5:F20)</f>
        <v>132301.16510000001</v>
      </c>
    </row>
    <row r="22" spans="1:6">
      <c r="A22" s="13"/>
      <c r="B22" s="14"/>
      <c r="C22" s="14"/>
      <c r="D22" s="14"/>
      <c r="E22" s="14"/>
      <c r="F22" s="15"/>
    </row>
    <row r="23" spans="1:6">
      <c r="A23" s="13"/>
      <c r="B23" s="14"/>
      <c r="C23" s="14"/>
      <c r="D23" s="40" t="s">
        <v>112</v>
      </c>
      <c r="E23" s="40"/>
      <c r="F23" s="40"/>
    </row>
    <row r="24" spans="1:6" ht="41.25" customHeight="1">
      <c r="B24" s="24" t="s">
        <v>46</v>
      </c>
      <c r="C24" s="24"/>
      <c r="D24" s="24"/>
      <c r="E24" s="24"/>
      <c r="F24" s="24"/>
    </row>
  </sheetData>
  <mergeCells count="6">
    <mergeCell ref="A1:F1"/>
    <mergeCell ref="A2:F2"/>
    <mergeCell ref="A3:F3"/>
    <mergeCell ref="B21:E21"/>
    <mergeCell ref="B24:F24"/>
    <mergeCell ref="D23:F23"/>
  </mergeCells>
  <pageMargins left="0.2" right="0.16" top="0.45" bottom="0.39" header="0.3" footer="0.17"/>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Scheme No-01</vt:lpstr>
      <vt:lpstr>Scheme No-02</vt:lpstr>
      <vt:lpstr>Scheme No-03</vt:lpstr>
      <vt:lpstr>Scheme No-04</vt:lpstr>
      <vt:lpstr>Scheme No-05</vt:lpstr>
      <vt:lpstr>Scheme No-06</vt:lpstr>
      <vt:lpstr>Scheme No-07</vt:lpstr>
      <vt:lpstr>Scheme No-08</vt:lpstr>
      <vt:lpstr>Scheme No-09</vt:lpstr>
      <vt:lpstr>Scheme No-10</vt:lpstr>
      <vt:lpstr>Scheme No-11</vt:lpstr>
      <vt:lpstr>Scheme No-12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A</cp:lastModifiedBy>
  <cp:lastPrinted>2019-01-10T06:00:37Z</cp:lastPrinted>
  <dcterms:created xsi:type="dcterms:W3CDTF">2019-01-03T11:13:39Z</dcterms:created>
  <dcterms:modified xsi:type="dcterms:W3CDTF">2019-01-10T06:02:15Z</dcterms:modified>
</cp:coreProperties>
</file>